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'Лист1'!$A$1:$H$244</definedName>
  </definedNames>
  <calcPr fullCalcOnLoad="1"/>
</workbook>
</file>

<file path=xl/sharedStrings.xml><?xml version="1.0" encoding="utf-8"?>
<sst xmlns="http://schemas.openxmlformats.org/spreadsheetml/2006/main" count="268" uniqueCount="59">
  <si>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</si>
  <si>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</si>
  <si>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</si>
  <si>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</si>
  <si>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</si>
  <si>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</si>
  <si>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</si>
  <si>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</si>
  <si>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</si>
  <si>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</si>
  <si>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</si>
  <si>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</si>
  <si>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</si>
  <si>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</si>
  <si>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</si>
  <si>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</si>
  <si>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</si>
  <si>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</si>
  <si>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</si>
  <si>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</si>
  <si>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</si>
  <si>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</si>
  <si>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</si>
  <si>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 xml:space="preserve">Прибыль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</si>
  <si>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</si>
  <si>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</si>
  <si>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</si>
  <si>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</si>
  <si>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</si>
  <si>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</si>
  <si>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</si>
  <si>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</si>
  <si>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</si>
  <si>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</si>
  <si>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</si>
  <si>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</si>
  <si>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</si>
  <si>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</si>
  <si>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</si>
  <si>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 xml:space="preserve"> Финансовые показатели бюджетообразующих предприятий  </t>
  </si>
  <si>
    <t>2016 год</t>
  </si>
  <si>
    <t>Таблица 2</t>
  </si>
  <si>
    <t>Таблица 3</t>
  </si>
  <si>
    <t>Таблица 4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</si>
  <si>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</si>
  <si>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</si>
  <si>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</si>
  <si>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</si>
  <si>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>2019 год</t>
  </si>
  <si>
    <t>VIII. Финансовые показатели социально-экономического развития города (района)</t>
  </si>
  <si>
    <t>обеспечение электрической энергией, газом и паром;кондиционирование воздуха</t>
  </si>
  <si>
    <t>обеспечение электрической энергией, газом и паром; кондиционирование воздуха</t>
  </si>
  <si>
    <t>водоснабжение; водоотведение, 
организация сбора и утилизации отходов, деятельность по ликвидации загрязнений</t>
  </si>
  <si>
    <t>2020 год</t>
  </si>
  <si>
    <t>2021 год</t>
  </si>
  <si>
    <t>АО  им. Ленина</t>
  </si>
  <si>
    <t>ООО "Цимлянское"</t>
  </si>
  <si>
    <t xml:space="preserve">АО"ЦСМЗ" </t>
  </si>
  <si>
    <t>ОАО "Цимлянские вина"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</si>
</sst>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72" fontId="12" fillId="33" borderId="10" xfId="0" applyNumberFormat="1" applyFont="1" applyFill="1" applyBorder="1" applyAlignment="1">
      <alignment/>
    </xf>
    <xf numFmtId="172" fontId="13" fillId="33" borderId="10" xfId="0" applyNumberFormat="1" applyFont="1" applyFill="1" applyBorder="1" applyAlignment="1">
      <alignment/>
    </xf>
    <xf numFmtId="172" fontId="13" fillId="33" borderId="13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172" fontId="0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left" vertical="top" wrapText="1" indent="1"/>
    </xf>
    <xf numFmtId="172" fontId="1" fillId="33" borderId="10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172" fontId="1" fillId="33" borderId="13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172" fontId="12" fillId="33" borderId="11" xfId="0" applyNumberFormat="1" applyFont="1" applyFill="1" applyBorder="1" applyAlignment="1">
      <alignment/>
    </xf>
    <xf numFmtId="172" fontId="12" fillId="33" borderId="13" xfId="0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/>
    </xf>
    <xf numFmtId="0" fontId="8" fillId="33" borderId="16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>
      <alignment horizontal="left" vertical="top" wrapText="1"/>
    </xf>
    <xf numFmtId="0" fontId="8" fillId="33" borderId="16" xfId="0" applyFont="1" applyFill="1" applyBorder="1" applyAlignment="1" applyProtection="1">
      <alignment horizontal="left" vertical="center" wrapText="1" inden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 indent="1"/>
    </xf>
    <xf numFmtId="172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top" wrapText="1" indent="1"/>
    </xf>
    <xf numFmtId="0" fontId="7" fillId="33" borderId="0" xfId="0" applyFont="1" applyFill="1" applyAlignment="1" applyProtection="1">
      <alignment/>
      <protection/>
    </xf>
    <xf numFmtId="173" fontId="14" fillId="33" borderId="16" xfId="0" applyNumberFormat="1" applyFont="1" applyFill="1" applyBorder="1" applyAlignment="1">
      <alignment horizontal="right" vertical="center"/>
    </xf>
    <xf numFmtId="173" fontId="14" fillId="33" borderId="17" xfId="0" applyNumberFormat="1" applyFont="1" applyFill="1" applyBorder="1" applyAlignment="1">
      <alignment horizontal="right" vertical="center"/>
    </xf>
    <xf numFmtId="172" fontId="1" fillId="33" borderId="18" xfId="0" applyNumberFormat="1" applyFont="1" applyFill="1" applyBorder="1" applyAlignment="1">
      <alignment/>
    </xf>
    <xf numFmtId="172" fontId="4" fillId="33" borderId="19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173" fontId="14" fillId="33" borderId="11" xfId="0" applyNumberFormat="1" applyFont="1" applyFill="1" applyBorder="1" applyAlignment="1">
      <alignment horizontal="right" vertical="center"/>
    </xf>
    <xf numFmtId="173" fontId="14" fillId="33" borderId="10" xfId="0" applyNumberFormat="1" applyFont="1" applyFill="1" applyBorder="1" applyAlignment="1">
      <alignment horizontal="right" vertical="center"/>
    </xf>
    <xf numFmtId="173" fontId="14" fillId="33" borderId="13" xfId="0" applyNumberFormat="1" applyFont="1" applyFill="1" applyBorder="1" applyAlignment="1">
      <alignment horizontal="right" vertical="center"/>
    </xf>
    <xf numFmtId="173" fontId="14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2" fillId="0" borderId="0" xfId="0" applyFont="1" applyAlignment="1">
      <alignment/>
    </xf>
    <xf numFmtId="0" fontId="14" fillId="0" borderId="0" xfId="0" applyFont="1" applyAlignment="1">
      <alignment horizontal="justify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view="pageBreakPreview" zoomScaleSheetLayoutView="100" zoomScalePageLayoutView="0" workbookViewId="0" topLeftCell="A234">
      <selection activeCell="A243" sqref="A243:I244"/>
    </sheetView>
  </sheetViews>
  <sheetFormatPr defaultColWidth="9.00390625" defaultRowHeight="12.75"/>
  <cols>
    <col min="1" max="1" width="3.75390625" style="3" customWidth="1"/>
    <col min="2" max="2" width="28.75390625" style="3" customWidth="1"/>
    <col min="3" max="3" width="10.75390625" style="3" customWidth="1"/>
    <col min="4" max="5" width="11.375" style="3" customWidth="1"/>
    <col min="6" max="6" width="10.75390625" style="3" customWidth="1"/>
    <col min="7" max="7" width="12.875" style="3" customWidth="1"/>
    <col min="8" max="8" width="10.75390625" style="3" customWidth="1"/>
    <col min="9" max="16384" width="9.125" style="3" customWidth="1"/>
  </cols>
  <sheetData>
    <row r="1" spans="2:8" ht="10.5" customHeight="1">
      <c r="B1" s="66" t="s">
        <v>49</v>
      </c>
      <c r="C1" s="66"/>
      <c r="D1" s="66"/>
      <c r="E1" s="66"/>
      <c r="F1" s="66"/>
      <c r="G1" s="66"/>
      <c r="H1" s="66"/>
    </row>
    <row r="2" spans="2:8" ht="10.5" customHeight="1">
      <c r="B2" s="66"/>
      <c r="C2" s="66"/>
      <c r="D2" s="66"/>
      <c r="E2" s="66"/>
      <c r="F2" s="66"/>
      <c r="G2" s="66"/>
      <c r="H2" s="66"/>
    </row>
    <row r="3" spans="2:8" ht="10.5" customHeight="1">
      <c r="B3" s="66"/>
      <c r="C3" s="66"/>
      <c r="D3" s="66"/>
      <c r="E3" s="66"/>
      <c r="F3" s="66"/>
      <c r="G3" s="66"/>
      <c r="H3" s="66"/>
    </row>
    <row r="4" spans="2:8" ht="12" customHeight="1">
      <c r="B4" s="4"/>
      <c r="C4" s="4"/>
      <c r="D4" s="4"/>
      <c r="E4" s="4"/>
      <c r="F4" s="4"/>
      <c r="G4" s="65" t="s">
        <v>45</v>
      </c>
      <c r="H4" s="65"/>
    </row>
    <row r="5" spans="2:8" ht="15" customHeight="1">
      <c r="B5" s="66" t="s">
        <v>22</v>
      </c>
      <c r="C5" s="66"/>
      <c r="D5" s="66"/>
      <c r="E5" s="66"/>
      <c r="F5" s="66"/>
      <c r="G5" s="66"/>
      <c r="H5" s="66"/>
    </row>
    <row r="6" spans="2:8" ht="15" customHeight="1">
      <c r="B6" s="72" t="s">
        <v>6</v>
      </c>
      <c r="C6" s="72"/>
      <c r="D6" s="72"/>
      <c r="E6" s="72"/>
      <c r="F6" s="72"/>
      <c r="G6" s="72"/>
      <c r="H6" s="72"/>
    </row>
    <row r="7" spans="2:8" ht="12" customHeight="1" thickBot="1">
      <c r="B7" s="4"/>
      <c r="C7" s="4"/>
      <c r="D7" s="4"/>
      <c r="E7" s="4"/>
      <c r="F7" s="4"/>
      <c r="G7" s="5"/>
      <c r="H7" s="6" t="s">
        <v>7</v>
      </c>
    </row>
    <row r="8" spans="1:8" ht="16.5" thickBot="1">
      <c r="A8" s="70" t="s">
        <v>9</v>
      </c>
      <c r="B8" s="67" t="s">
        <v>3</v>
      </c>
      <c r="C8" s="7" t="s">
        <v>0</v>
      </c>
      <c r="D8" s="69" t="s">
        <v>1</v>
      </c>
      <c r="E8" s="64"/>
      <c r="F8" s="63" t="s">
        <v>2</v>
      </c>
      <c r="G8" s="63"/>
      <c r="H8" s="64"/>
    </row>
    <row r="9" spans="1:8" ht="16.5" thickBot="1">
      <c r="A9" s="71"/>
      <c r="B9" s="68"/>
      <c r="C9" s="8" t="s">
        <v>40</v>
      </c>
      <c r="D9" s="8" t="s">
        <v>44</v>
      </c>
      <c r="E9" s="8" t="s">
        <v>47</v>
      </c>
      <c r="F9" s="8" t="s">
        <v>48</v>
      </c>
      <c r="G9" s="8" t="s">
        <v>53</v>
      </c>
      <c r="H9" s="8" t="s">
        <v>54</v>
      </c>
    </row>
    <row r="10" spans="1:8" ht="32.25" thickBot="1">
      <c r="A10" s="9">
        <v>1</v>
      </c>
      <c r="B10" s="10" t="s">
        <v>14</v>
      </c>
      <c r="C10" s="11">
        <f aca="true" t="shared" si="0" ref="C10:H10">SUM(C15,C17,C19,C21,C23,C25,C28,C30,C32,C34,C36,C38)</f>
        <v>730777</v>
      </c>
      <c r="D10" s="11">
        <f t="shared" si="0"/>
        <v>438737</v>
      </c>
      <c r="E10" s="11">
        <f t="shared" si="0"/>
        <v>497298.7</v>
      </c>
      <c r="F10" s="11">
        <f t="shared" si="0"/>
        <v>522662.5673431999</v>
      </c>
      <c r="G10" s="11">
        <f t="shared" si="0"/>
        <v>550977.326140917</v>
      </c>
      <c r="H10" s="11">
        <f t="shared" si="0"/>
        <v>582798.3039262167</v>
      </c>
    </row>
    <row r="11" spans="1:8" ht="15" customHeight="1" thickBot="1">
      <c r="A11" s="9"/>
      <c r="B11" s="2" t="s">
        <v>8</v>
      </c>
      <c r="C11" s="12"/>
      <c r="D11" s="13">
        <f>D10/C10*100</f>
        <v>60.0370564481367</v>
      </c>
      <c r="E11" s="12">
        <f>E10/D10*100</f>
        <v>113.34779150151458</v>
      </c>
      <c r="F11" s="13">
        <f>F10/E10*100</f>
        <v>105.10032850341251</v>
      </c>
      <c r="G11" s="12">
        <f>G10/F10*100</f>
        <v>105.4174070551191</v>
      </c>
      <c r="H11" s="12">
        <f>H10/G10*100</f>
        <v>105.77536974310284</v>
      </c>
    </row>
    <row r="12" spans="1:8" ht="34.5" thickBot="1">
      <c r="A12" s="9"/>
      <c r="B12" s="14" t="s">
        <v>34</v>
      </c>
      <c r="C12" s="15">
        <f aca="true" t="shared" si="1" ref="C12:H12">C10-C25</f>
        <v>222186</v>
      </c>
      <c r="D12" s="15">
        <f t="shared" si="1"/>
        <v>234175</v>
      </c>
      <c r="E12" s="15">
        <f t="shared" si="1"/>
        <v>282109.7</v>
      </c>
      <c r="F12" s="15">
        <f t="shared" si="1"/>
        <v>297239.5673431999</v>
      </c>
      <c r="G12" s="15">
        <f t="shared" si="1"/>
        <v>314073.326140917</v>
      </c>
      <c r="H12" s="15">
        <f t="shared" si="1"/>
        <v>332596.3039262167</v>
      </c>
    </row>
    <row r="13" spans="1:8" ht="15.75" thickBot="1">
      <c r="A13" s="9"/>
      <c r="B13" s="16" t="s">
        <v>8</v>
      </c>
      <c r="C13" s="17"/>
      <c r="D13" s="18">
        <f>D12/C12*100</f>
        <v>105.39592953651444</v>
      </c>
      <c r="E13" s="15">
        <f>E12/D12*100</f>
        <v>120.46960606384114</v>
      </c>
      <c r="F13" s="18">
        <f>F12/E12*100</f>
        <v>105.36311489580115</v>
      </c>
      <c r="G13" s="15">
        <f>G12/F12*100</f>
        <v>105.66336404947072</v>
      </c>
      <c r="H13" s="15">
        <f>H12/G12*100</f>
        <v>105.89766027344483</v>
      </c>
    </row>
    <row r="14" spans="1:8" ht="27" customHeight="1" thickBot="1">
      <c r="A14" s="9"/>
      <c r="B14" s="19" t="s">
        <v>33</v>
      </c>
      <c r="C14" s="17"/>
      <c r="D14" s="20"/>
      <c r="E14" s="17"/>
      <c r="F14" s="20"/>
      <c r="G14" s="17"/>
      <c r="H14" s="17"/>
    </row>
    <row r="15" spans="1:8" ht="30.75" thickBot="1">
      <c r="A15" s="9">
        <v>2</v>
      </c>
      <c r="B15" s="21" t="s">
        <v>17</v>
      </c>
      <c r="C15" s="17">
        <f aca="true" t="shared" si="2" ref="C15:H15">C83+C157</f>
        <v>0</v>
      </c>
      <c r="D15" s="17">
        <f t="shared" si="2"/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</row>
    <row r="16" spans="1:8" ht="15" customHeight="1" thickBot="1">
      <c r="A16" s="9"/>
      <c r="B16" s="2" t="s">
        <v>8</v>
      </c>
      <c r="C16" s="22"/>
      <c r="D16" s="23" t="e">
        <f>D15/C15*100</f>
        <v>#DIV/0!</v>
      </c>
      <c r="E16" s="22" t="e">
        <f>E15/D15*100</f>
        <v>#DIV/0!</v>
      </c>
      <c r="F16" s="23" t="e">
        <f>F15/E15*100</f>
        <v>#DIV/0!</v>
      </c>
      <c r="G16" s="22" t="e">
        <f>G15/F15*100</f>
        <v>#DIV/0!</v>
      </c>
      <c r="H16" s="22" t="e">
        <f>H15/G15*100</f>
        <v>#DIV/0!</v>
      </c>
    </row>
    <row r="17" spans="1:8" ht="30.75" thickBot="1">
      <c r="A17" s="9">
        <v>3</v>
      </c>
      <c r="B17" s="21" t="s">
        <v>18</v>
      </c>
      <c r="C17" s="17">
        <f aca="true" t="shared" si="3" ref="C17:H17">C87+C161</f>
        <v>105447</v>
      </c>
      <c r="D17" s="17">
        <f t="shared" si="3"/>
        <v>122854.8</v>
      </c>
      <c r="E17" s="17">
        <f t="shared" si="3"/>
        <v>162671.5</v>
      </c>
      <c r="F17" s="17">
        <f t="shared" si="3"/>
        <v>171443.37705999997</v>
      </c>
      <c r="G17" s="17">
        <f t="shared" si="3"/>
        <v>181603.69959193276</v>
      </c>
      <c r="H17" s="17">
        <f t="shared" si="3"/>
        <v>193114.93652585303</v>
      </c>
    </row>
    <row r="18" spans="1:8" ht="15" customHeight="1" thickBot="1">
      <c r="A18" s="9"/>
      <c r="B18" s="2" t="s">
        <v>8</v>
      </c>
      <c r="C18" s="22"/>
      <c r="D18" s="23">
        <f>D17/C17*100</f>
        <v>116.50857776892659</v>
      </c>
      <c r="E18" s="22">
        <f>E17/D17*100</f>
        <v>132.40955990323536</v>
      </c>
      <c r="F18" s="23">
        <f>F17/E17*100</f>
        <v>105.39238714833266</v>
      </c>
      <c r="G18" s="22">
        <f>G17/F17*100</f>
        <v>105.92634297467028</v>
      </c>
      <c r="H18" s="22">
        <f>H17/G17*100</f>
        <v>106.3386577254683</v>
      </c>
    </row>
    <row r="19" spans="1:8" ht="78" customHeight="1" thickBot="1">
      <c r="A19" s="9">
        <v>4</v>
      </c>
      <c r="B19" s="21" t="s">
        <v>51</v>
      </c>
      <c r="C19" s="17">
        <f aca="true" t="shared" si="4" ref="C19:H19">C91+C165</f>
        <v>0</v>
      </c>
      <c r="D19" s="17">
        <f t="shared" si="4"/>
        <v>0</v>
      </c>
      <c r="E19" s="17">
        <f t="shared" si="4"/>
        <v>0</v>
      </c>
      <c r="F19" s="17">
        <f t="shared" si="4"/>
        <v>0</v>
      </c>
      <c r="G19" s="17">
        <f t="shared" si="4"/>
        <v>0</v>
      </c>
      <c r="H19" s="17">
        <f t="shared" si="4"/>
        <v>0</v>
      </c>
    </row>
    <row r="20" spans="1:8" ht="15" customHeight="1" thickBot="1">
      <c r="A20" s="9"/>
      <c r="B20" s="2" t="s">
        <v>8</v>
      </c>
      <c r="C20" s="22"/>
      <c r="D20" s="23" t="e">
        <f>D19/C19*100</f>
        <v>#DIV/0!</v>
      </c>
      <c r="E20" s="22" t="e">
        <f>E19/D19*100</f>
        <v>#DIV/0!</v>
      </c>
      <c r="F20" s="23" t="e">
        <f>F19/E19*100</f>
        <v>#DIV/0!</v>
      </c>
      <c r="G20" s="22" t="e">
        <f>G19/F19*100</f>
        <v>#DIV/0!</v>
      </c>
      <c r="H20" s="22" t="e">
        <f>H19/G19*100</f>
        <v>#DIV/0!</v>
      </c>
    </row>
    <row r="21" spans="1:8" ht="93.75" customHeight="1" thickBot="1">
      <c r="A21" s="9">
        <v>5</v>
      </c>
      <c r="B21" s="21" t="s">
        <v>52</v>
      </c>
      <c r="C21" s="17">
        <f aca="true" t="shared" si="5" ref="C21:H21">C95+C169</f>
        <v>0</v>
      </c>
      <c r="D21" s="17">
        <f t="shared" si="5"/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</row>
    <row r="22" spans="1:8" ht="15" customHeight="1" thickBot="1">
      <c r="A22" s="9"/>
      <c r="B22" s="2" t="s">
        <v>8</v>
      </c>
      <c r="C22" s="22"/>
      <c r="D22" s="23" t="e">
        <f>D21/C21*100</f>
        <v>#DIV/0!</v>
      </c>
      <c r="E22" s="22" t="e">
        <f>E21/D21*100</f>
        <v>#DIV/0!</v>
      </c>
      <c r="F22" s="23" t="e">
        <f>F21/E21*100</f>
        <v>#DIV/0!</v>
      </c>
      <c r="G22" s="22" t="e">
        <f>G21/F21*100</f>
        <v>#DIV/0!</v>
      </c>
      <c r="H22" s="22" t="e">
        <f>H21/G21*100</f>
        <v>#DIV/0!</v>
      </c>
    </row>
    <row r="23" spans="1:8" ht="45.75" thickBot="1">
      <c r="A23" s="9">
        <v>6</v>
      </c>
      <c r="B23" s="21" t="s">
        <v>31</v>
      </c>
      <c r="C23" s="17">
        <f aca="true" t="shared" si="6" ref="C23:H23">C99+C173</f>
        <v>11710</v>
      </c>
      <c r="D23" s="17">
        <f>D99+D173</f>
        <v>15447</v>
      </c>
      <c r="E23" s="17">
        <f t="shared" si="6"/>
        <v>17135.6</v>
      </c>
      <c r="F23" s="17">
        <f t="shared" si="6"/>
        <v>17923.8376</v>
      </c>
      <c r="G23" s="17">
        <f t="shared" si="6"/>
        <v>18748.334129599996</v>
      </c>
      <c r="H23" s="17">
        <f t="shared" si="6"/>
        <v>19610.757499561594</v>
      </c>
    </row>
    <row r="24" spans="1:8" ht="15" customHeight="1" thickBot="1">
      <c r="A24" s="9"/>
      <c r="B24" s="2" t="s">
        <v>8</v>
      </c>
      <c r="C24" s="22"/>
      <c r="D24" s="23">
        <f>D23/C23*100</f>
        <v>131.9128949615713</v>
      </c>
      <c r="E24" s="22">
        <f>E23/D23*100</f>
        <v>110.93157247361947</v>
      </c>
      <c r="F24" s="23">
        <f>F23/E23*100</f>
        <v>104.60000000000001</v>
      </c>
      <c r="G24" s="22">
        <f>G23/F23*100</f>
        <v>104.59999999999998</v>
      </c>
      <c r="H24" s="22">
        <f>H23/G23*100</f>
        <v>104.59999999999998</v>
      </c>
    </row>
    <row r="25" spans="1:8" ht="30.75" thickBot="1">
      <c r="A25" s="9">
        <v>7</v>
      </c>
      <c r="B25" s="21" t="s">
        <v>16</v>
      </c>
      <c r="C25" s="17">
        <f aca="true" t="shared" si="7" ref="C25:H25">C103+C177</f>
        <v>508591</v>
      </c>
      <c r="D25" s="17">
        <f t="shared" si="7"/>
        <v>204562</v>
      </c>
      <c r="E25" s="17">
        <f t="shared" si="7"/>
        <v>215189</v>
      </c>
      <c r="F25" s="17">
        <f t="shared" si="7"/>
        <v>225423</v>
      </c>
      <c r="G25" s="17">
        <f t="shared" si="7"/>
        <v>236904</v>
      </c>
      <c r="H25" s="17">
        <f t="shared" si="7"/>
        <v>250202</v>
      </c>
    </row>
    <row r="26" spans="1:8" ht="13.5" customHeight="1" thickBot="1">
      <c r="A26" s="9"/>
      <c r="B26" s="2" t="s">
        <v>8</v>
      </c>
      <c r="C26" s="22"/>
      <c r="D26" s="23">
        <f>D25/C25*100</f>
        <v>40.221317325709656</v>
      </c>
      <c r="E26" s="22">
        <f>E25/D25*100</f>
        <v>105.19500200428232</v>
      </c>
      <c r="F26" s="23">
        <f>F25/E25*100</f>
        <v>104.75581930303129</v>
      </c>
      <c r="G26" s="22">
        <f>G25/F25*100</f>
        <v>105.09309165435647</v>
      </c>
      <c r="H26" s="22">
        <f>H25/G25*100</f>
        <v>105.61324418329787</v>
      </c>
    </row>
    <row r="27" spans="1:8" ht="37.5" customHeight="1" thickBot="1">
      <c r="A27" s="9"/>
      <c r="B27" s="24" t="s">
        <v>46</v>
      </c>
      <c r="C27" s="22"/>
      <c r="D27" s="23"/>
      <c r="E27" s="22"/>
      <c r="F27" s="23"/>
      <c r="G27" s="22"/>
      <c r="H27" s="22"/>
    </row>
    <row r="28" spans="1:8" ht="13.5" customHeight="1" thickBot="1">
      <c r="A28" s="9">
        <v>8</v>
      </c>
      <c r="B28" s="25" t="s">
        <v>4</v>
      </c>
      <c r="C28" s="17">
        <f aca="true" t="shared" si="8" ref="C28:H28">C106+C180</f>
        <v>6152</v>
      </c>
      <c r="D28" s="17">
        <f t="shared" si="8"/>
        <v>4285</v>
      </c>
      <c r="E28" s="17">
        <f t="shared" si="8"/>
        <v>4700</v>
      </c>
      <c r="F28" s="17">
        <f t="shared" si="8"/>
        <v>5185.332</v>
      </c>
      <c r="G28" s="17">
        <f t="shared" si="8"/>
        <v>5735.40053382</v>
      </c>
      <c r="H28" s="17">
        <f t="shared" si="8"/>
        <v>6365.598167901723</v>
      </c>
    </row>
    <row r="29" spans="1:8" ht="13.5" customHeight="1" thickBot="1">
      <c r="A29" s="9"/>
      <c r="B29" s="2" t="s">
        <v>8</v>
      </c>
      <c r="C29" s="22"/>
      <c r="D29" s="23">
        <f>D28/C28*100</f>
        <v>69.6521456436931</v>
      </c>
      <c r="E29" s="22">
        <f>E28/D28*100</f>
        <v>109.68494749124855</v>
      </c>
      <c r="F29" s="23">
        <f>F28/E28*100</f>
        <v>110.32621276595745</v>
      </c>
      <c r="G29" s="22">
        <f>G28/F28*100</f>
        <v>110.6081642182217</v>
      </c>
      <c r="H29" s="22">
        <f>H28/G28*100</f>
        <v>110.98785743673226</v>
      </c>
    </row>
    <row r="30" spans="1:8" ht="13.5" customHeight="1" thickBot="1">
      <c r="A30" s="9">
        <v>9</v>
      </c>
      <c r="B30" s="25" t="s">
        <v>19</v>
      </c>
      <c r="C30" s="17">
        <f aca="true" t="shared" si="9" ref="C30:H30">C110+C184</f>
        <v>21984</v>
      </c>
      <c r="D30" s="17">
        <f t="shared" si="9"/>
        <v>21362</v>
      </c>
      <c r="E30" s="17">
        <f t="shared" si="9"/>
        <v>23703.4</v>
      </c>
      <c r="F30" s="17">
        <f t="shared" si="9"/>
        <v>25047.856847999996</v>
      </c>
      <c r="G30" s="17">
        <f t="shared" si="9"/>
        <v>26417.47366044864</v>
      </c>
      <c r="H30" s="17">
        <f t="shared" si="9"/>
        <v>27808.08947393466</v>
      </c>
    </row>
    <row r="31" spans="1:8" ht="13.5" customHeight="1" thickBot="1">
      <c r="A31" s="9"/>
      <c r="B31" s="2" t="s">
        <v>8</v>
      </c>
      <c r="C31" s="22"/>
      <c r="D31" s="23">
        <f>D30/C30*100</f>
        <v>97.17066957787482</v>
      </c>
      <c r="E31" s="22">
        <f>E30/D30*100</f>
        <v>110.96058421496116</v>
      </c>
      <c r="F31" s="23">
        <f>F30/E30*100</f>
        <v>105.67199999999997</v>
      </c>
      <c r="G31" s="22">
        <f>G30/F30*100</f>
        <v>105.468</v>
      </c>
      <c r="H31" s="22">
        <f>H30/G30*100</f>
        <v>105.264</v>
      </c>
    </row>
    <row r="32" spans="1:8" ht="30.75" thickBot="1">
      <c r="A32" s="9">
        <v>10</v>
      </c>
      <c r="B32" s="21" t="s">
        <v>32</v>
      </c>
      <c r="C32" s="17">
        <f aca="true" t="shared" si="10" ref="C32:H32">C114+C188</f>
        <v>76262</v>
      </c>
      <c r="D32" s="17">
        <f t="shared" si="10"/>
        <v>69900</v>
      </c>
      <c r="E32" s="17">
        <f t="shared" si="10"/>
        <v>73569.2</v>
      </c>
      <c r="F32" s="17">
        <f t="shared" si="10"/>
        <v>77281.2075552</v>
      </c>
      <c r="G32" s="17">
        <f t="shared" si="10"/>
        <v>81180.50816360518</v>
      </c>
      <c r="H32" s="17">
        <f t="shared" si="10"/>
        <v>85276.55188350804</v>
      </c>
    </row>
    <row r="33" spans="1:8" ht="13.5" customHeight="1" thickBot="1">
      <c r="A33" s="9"/>
      <c r="B33" s="2" t="s">
        <v>8</v>
      </c>
      <c r="C33" s="22"/>
      <c r="D33" s="23">
        <f>D32/C32*100</f>
        <v>91.65770632818442</v>
      </c>
      <c r="E33" s="22">
        <f>E32/D32*100</f>
        <v>105.24921316165951</v>
      </c>
      <c r="F33" s="23">
        <f>F32/E32*100</f>
        <v>105.04560000000001</v>
      </c>
      <c r="G33" s="22">
        <f>G32/F32*100</f>
        <v>105.04560000000001</v>
      </c>
      <c r="H33" s="22">
        <f>H32/G32*100</f>
        <v>105.04560000000001</v>
      </c>
    </row>
    <row r="34" spans="1:8" ht="13.5" customHeight="1" thickBot="1">
      <c r="A34" s="9">
        <v>11</v>
      </c>
      <c r="B34" s="25" t="s">
        <v>5</v>
      </c>
      <c r="C34" s="17">
        <f aca="true" t="shared" si="11" ref="C34:H34">C118+C192</f>
        <v>631</v>
      </c>
      <c r="D34" s="17">
        <f t="shared" si="11"/>
        <v>326.2</v>
      </c>
      <c r="E34" s="17">
        <f t="shared" si="11"/>
        <v>330</v>
      </c>
      <c r="F34" s="17">
        <f t="shared" si="11"/>
        <v>357.95628</v>
      </c>
      <c r="G34" s="17">
        <f t="shared" si="11"/>
        <v>387.9100615104</v>
      </c>
      <c r="H34" s="17">
        <f t="shared" si="11"/>
        <v>420.3703754575903</v>
      </c>
    </row>
    <row r="35" spans="1:8" ht="13.5" customHeight="1" thickBot="1">
      <c r="A35" s="9"/>
      <c r="B35" s="2" t="s">
        <v>8</v>
      </c>
      <c r="C35" s="22"/>
      <c r="D35" s="23">
        <f>D34/C34*100</f>
        <v>51.69572107765451</v>
      </c>
      <c r="E35" s="22">
        <f>E34/D34*100</f>
        <v>101.16492949110976</v>
      </c>
      <c r="F35" s="23">
        <f>F34/E34*100</f>
        <v>108.4716</v>
      </c>
      <c r="G35" s="22">
        <f>G34/F34*100</f>
        <v>108.368</v>
      </c>
      <c r="H35" s="22">
        <f>H34/G34*100</f>
        <v>108.368</v>
      </c>
    </row>
    <row r="36" spans="1:8" ht="13.5" customHeight="1" thickBot="1">
      <c r="A36" s="9">
        <v>12</v>
      </c>
      <c r="B36" s="26" t="s">
        <v>24</v>
      </c>
      <c r="C36" s="17"/>
      <c r="D36" s="20"/>
      <c r="E36" s="17"/>
      <c r="F36" s="20"/>
      <c r="G36" s="17"/>
      <c r="H36" s="17"/>
    </row>
    <row r="37" spans="1:8" ht="13.5" customHeight="1" thickBot="1">
      <c r="A37" s="9"/>
      <c r="B37" s="2" t="s">
        <v>8</v>
      </c>
      <c r="C37" s="22"/>
      <c r="D37" s="23" t="e">
        <f>D36/C36*100</f>
        <v>#DIV/0!</v>
      </c>
      <c r="E37" s="22" t="e">
        <f>E36/D36*100</f>
        <v>#DIV/0!</v>
      </c>
      <c r="F37" s="23" t="e">
        <f>F36/E36*100</f>
        <v>#DIV/0!</v>
      </c>
      <c r="G37" s="22" t="e">
        <f>G36/F36*100</f>
        <v>#DIV/0!</v>
      </c>
      <c r="H37" s="22" t="e">
        <f>H36/G36*100</f>
        <v>#DIV/0!</v>
      </c>
    </row>
    <row r="38" spans="1:8" ht="13.5" customHeight="1" thickBot="1">
      <c r="A38" s="9">
        <v>13</v>
      </c>
      <c r="B38" s="27" t="s">
        <v>25</v>
      </c>
      <c r="C38" s="17"/>
      <c r="D38" s="20"/>
      <c r="E38" s="17"/>
      <c r="F38" s="20"/>
      <c r="G38" s="17"/>
      <c r="H38" s="17"/>
    </row>
    <row r="39" spans="1:8" ht="13.5" customHeight="1" thickBot="1">
      <c r="A39" s="9"/>
      <c r="B39" s="2" t="s">
        <v>8</v>
      </c>
      <c r="C39" s="22"/>
      <c r="D39" s="23" t="e">
        <f>D38/C38*100</f>
        <v>#DIV/0!</v>
      </c>
      <c r="E39" s="22" t="e">
        <f>E38/D38*100</f>
        <v>#DIV/0!</v>
      </c>
      <c r="F39" s="23" t="e">
        <f>F38/E38*100</f>
        <v>#DIV/0!</v>
      </c>
      <c r="G39" s="22" t="e">
        <f>G38/F38*100</f>
        <v>#DIV/0!</v>
      </c>
      <c r="H39" s="22" t="e">
        <f>H38/G38*100</f>
        <v>#DIV/0!</v>
      </c>
    </row>
    <row r="40" spans="1:8" ht="30" customHeight="1" thickBot="1">
      <c r="A40" s="9">
        <v>14</v>
      </c>
      <c r="B40" s="10" t="s">
        <v>15</v>
      </c>
      <c r="C40" s="11">
        <f aca="true" t="shared" si="12" ref="C40:H40">SUM(C43,C45,C47,C49,C51,C53,C55,C57,C59,C61,C63,C65)</f>
        <v>69098</v>
      </c>
      <c r="D40" s="11">
        <f t="shared" si="12"/>
        <v>154588</v>
      </c>
      <c r="E40" s="11">
        <f t="shared" si="12"/>
        <v>160900</v>
      </c>
      <c r="F40" s="11">
        <f t="shared" si="12"/>
        <v>8800</v>
      </c>
      <c r="G40" s="11">
        <f t="shared" si="12"/>
        <v>3700</v>
      </c>
      <c r="H40" s="11">
        <f t="shared" si="12"/>
        <v>1600</v>
      </c>
    </row>
    <row r="41" spans="1:8" ht="15" customHeight="1" thickBot="1">
      <c r="A41" s="9"/>
      <c r="B41" s="2" t="s">
        <v>8</v>
      </c>
      <c r="C41" s="22"/>
      <c r="D41" s="13">
        <f>D40/C40*100</f>
        <v>223.7228284465542</v>
      </c>
      <c r="E41" s="12">
        <f>E40/D40*100</f>
        <v>104.08311123761223</v>
      </c>
      <c r="F41" s="13">
        <f>F40/E40*100</f>
        <v>5.469235550031075</v>
      </c>
      <c r="G41" s="12">
        <f>G40/F40*100</f>
        <v>42.04545454545455</v>
      </c>
      <c r="H41" s="12">
        <f>H40/G40*100</f>
        <v>43.24324324324324</v>
      </c>
    </row>
    <row r="42" spans="1:8" ht="15.75" thickBot="1">
      <c r="A42" s="9"/>
      <c r="B42" s="28" t="s">
        <v>13</v>
      </c>
      <c r="C42" s="17"/>
      <c r="D42" s="20"/>
      <c r="E42" s="17"/>
      <c r="F42" s="20"/>
      <c r="G42" s="17"/>
      <c r="H42" s="17"/>
    </row>
    <row r="43" spans="1:8" ht="30.75" thickBot="1">
      <c r="A43" s="9">
        <v>15</v>
      </c>
      <c r="B43" s="21" t="s">
        <v>17</v>
      </c>
      <c r="C43" s="17">
        <f aca="true" t="shared" si="13" ref="C43:H43">C125+C199</f>
        <v>0</v>
      </c>
      <c r="D43" s="17">
        <f t="shared" si="13"/>
        <v>0</v>
      </c>
      <c r="E43" s="17">
        <f t="shared" si="13"/>
        <v>0</v>
      </c>
      <c r="F43" s="17">
        <f t="shared" si="13"/>
        <v>0</v>
      </c>
      <c r="G43" s="17">
        <f t="shared" si="13"/>
        <v>0</v>
      </c>
      <c r="H43" s="17">
        <f t="shared" si="13"/>
        <v>0</v>
      </c>
    </row>
    <row r="44" spans="1:8" ht="15" customHeight="1" thickBot="1">
      <c r="A44" s="9"/>
      <c r="B44" s="2" t="s">
        <v>8</v>
      </c>
      <c r="C44" s="17"/>
      <c r="D44" s="22" t="e">
        <f>D43/C43*100</f>
        <v>#DIV/0!</v>
      </c>
      <c r="E44" s="23" t="e">
        <f>E43/D43*100</f>
        <v>#DIV/0!</v>
      </c>
      <c r="F44" s="22" t="e">
        <f>F43/E43*100</f>
        <v>#DIV/0!</v>
      </c>
      <c r="G44" s="22" t="e">
        <f>G43/F43*100</f>
        <v>#DIV/0!</v>
      </c>
      <c r="H44" s="22" t="e">
        <f>H43/G43*100</f>
        <v>#DIV/0!</v>
      </c>
    </row>
    <row r="45" spans="1:8" ht="30.75" thickBot="1">
      <c r="A45" s="9">
        <v>16</v>
      </c>
      <c r="B45" s="21" t="s">
        <v>18</v>
      </c>
      <c r="C45" s="17">
        <f aca="true" t="shared" si="14" ref="C45:H45">C127+C201</f>
        <v>10847</v>
      </c>
      <c r="D45" s="17">
        <f t="shared" si="14"/>
        <v>106462</v>
      </c>
      <c r="E45" s="17">
        <f t="shared" si="14"/>
        <v>150900</v>
      </c>
      <c r="F45" s="17">
        <f t="shared" si="14"/>
        <v>800</v>
      </c>
      <c r="G45" s="17">
        <f t="shared" si="14"/>
        <v>700</v>
      </c>
      <c r="H45" s="17">
        <f t="shared" si="14"/>
        <v>600</v>
      </c>
    </row>
    <row r="46" spans="1:8" ht="15" customHeight="1" thickBot="1">
      <c r="A46" s="9"/>
      <c r="B46" s="2" t="s">
        <v>8</v>
      </c>
      <c r="C46" s="17"/>
      <c r="D46" s="23">
        <f>D45/C45*100</f>
        <v>981.4879690236932</v>
      </c>
      <c r="E46" s="22">
        <f>E45/D45*100</f>
        <v>141.7407149969003</v>
      </c>
      <c r="F46" s="23">
        <f>F45/E45*100</f>
        <v>0.5301524188204109</v>
      </c>
      <c r="G46" s="22">
        <f>G45/F45*100</f>
        <v>87.5</v>
      </c>
      <c r="H46" s="22">
        <f>H45/G45*100</f>
        <v>85.71428571428571</v>
      </c>
    </row>
    <row r="47" spans="1:8" ht="83.25" customHeight="1" thickBot="1">
      <c r="A47" s="9">
        <v>17</v>
      </c>
      <c r="B47" s="21" t="s">
        <v>51</v>
      </c>
      <c r="C47" s="17">
        <f aca="true" t="shared" si="15" ref="C47:H47">C129+C203</f>
        <v>0</v>
      </c>
      <c r="D47" s="17">
        <f t="shared" si="15"/>
        <v>0</v>
      </c>
      <c r="E47" s="17">
        <f t="shared" si="15"/>
        <v>0</v>
      </c>
      <c r="F47" s="17">
        <f t="shared" si="15"/>
        <v>0</v>
      </c>
      <c r="G47" s="17">
        <f t="shared" si="15"/>
        <v>0</v>
      </c>
      <c r="H47" s="17">
        <f t="shared" si="15"/>
        <v>0</v>
      </c>
    </row>
    <row r="48" spans="1:8" ht="15" customHeight="1" thickBot="1">
      <c r="A48" s="9"/>
      <c r="B48" s="2" t="s">
        <v>8</v>
      </c>
      <c r="C48" s="17"/>
      <c r="D48" s="23" t="e">
        <f>D47/C47*100</f>
        <v>#DIV/0!</v>
      </c>
      <c r="E48" s="22" t="e">
        <f>E47/D47*100</f>
        <v>#DIV/0!</v>
      </c>
      <c r="F48" s="23" t="e">
        <f>F47/E47*100</f>
        <v>#DIV/0!</v>
      </c>
      <c r="G48" s="22" t="e">
        <f>G47/F47*100</f>
        <v>#DIV/0!</v>
      </c>
      <c r="H48" s="22" t="e">
        <f>H47/G47*100</f>
        <v>#DIV/0!</v>
      </c>
    </row>
    <row r="49" spans="1:8" ht="91.5" customHeight="1" thickBot="1">
      <c r="A49" s="9">
        <v>18</v>
      </c>
      <c r="B49" s="21" t="s">
        <v>52</v>
      </c>
      <c r="C49" s="17">
        <f aca="true" t="shared" si="16" ref="C49:H49">C131+C205</f>
        <v>18972</v>
      </c>
      <c r="D49" s="17">
        <f t="shared" si="16"/>
        <v>25200</v>
      </c>
      <c r="E49" s="17">
        <f t="shared" si="16"/>
        <v>10000</v>
      </c>
      <c r="F49" s="17">
        <f t="shared" si="16"/>
        <v>8000</v>
      </c>
      <c r="G49" s="17">
        <f t="shared" si="16"/>
        <v>3000</v>
      </c>
      <c r="H49" s="17">
        <f t="shared" si="16"/>
        <v>1000</v>
      </c>
    </row>
    <row r="50" spans="1:8" ht="15" customHeight="1" thickBot="1">
      <c r="A50" s="9"/>
      <c r="B50" s="2" t="s">
        <v>8</v>
      </c>
      <c r="C50" s="17"/>
      <c r="D50" s="23">
        <f>D49/C49*100</f>
        <v>132.82732447817838</v>
      </c>
      <c r="E50" s="22">
        <f>E49/D49*100</f>
        <v>39.682539682539684</v>
      </c>
      <c r="F50" s="23">
        <f>F49/E49*100</f>
        <v>80</v>
      </c>
      <c r="G50" s="22">
        <f>G49/F49*100</f>
        <v>37.5</v>
      </c>
      <c r="H50" s="22">
        <f>H49/G49*100</f>
        <v>33.33333333333333</v>
      </c>
    </row>
    <row r="51" spans="1:8" ht="45.75" thickBot="1">
      <c r="A51" s="9">
        <v>19</v>
      </c>
      <c r="B51" s="21" t="s">
        <v>31</v>
      </c>
      <c r="C51" s="17">
        <f aca="true" t="shared" si="17" ref="C51:H51">C133+C207</f>
        <v>2167</v>
      </c>
      <c r="D51" s="17">
        <f t="shared" si="17"/>
        <v>0</v>
      </c>
      <c r="E51" s="17">
        <f t="shared" si="17"/>
        <v>0</v>
      </c>
      <c r="F51" s="17">
        <f t="shared" si="17"/>
        <v>0</v>
      </c>
      <c r="G51" s="17">
        <f t="shared" si="17"/>
        <v>0</v>
      </c>
      <c r="H51" s="17">
        <f t="shared" si="17"/>
        <v>0</v>
      </c>
    </row>
    <row r="52" spans="1:8" ht="15" customHeight="1" thickBot="1">
      <c r="A52" s="9"/>
      <c r="B52" s="2" t="s">
        <v>8</v>
      </c>
      <c r="C52" s="22"/>
      <c r="D52" s="23">
        <f>D51/C51*100</f>
        <v>0</v>
      </c>
      <c r="E52" s="22" t="e">
        <f>E51/D51*100</f>
        <v>#DIV/0!</v>
      </c>
      <c r="F52" s="23" t="e">
        <f>F51/E51*100</f>
        <v>#DIV/0!</v>
      </c>
      <c r="G52" s="22" t="e">
        <f>G51/F51*100</f>
        <v>#DIV/0!</v>
      </c>
      <c r="H52" s="22" t="e">
        <f>H51/G51*100</f>
        <v>#DIV/0!</v>
      </c>
    </row>
    <row r="53" spans="1:8" ht="30.75" thickBot="1">
      <c r="A53" s="9">
        <v>20</v>
      </c>
      <c r="B53" s="21" t="s">
        <v>16</v>
      </c>
      <c r="C53" s="17">
        <f aca="true" t="shared" si="18" ref="C53:H53">C135+C209</f>
        <v>9008</v>
      </c>
      <c r="D53" s="17">
        <f t="shared" si="18"/>
        <v>20806</v>
      </c>
      <c r="E53" s="17">
        <f t="shared" si="18"/>
        <v>0</v>
      </c>
      <c r="F53" s="17">
        <f t="shared" si="18"/>
        <v>0</v>
      </c>
      <c r="G53" s="17">
        <f t="shared" si="18"/>
        <v>0</v>
      </c>
      <c r="H53" s="17">
        <f t="shared" si="18"/>
        <v>0</v>
      </c>
    </row>
    <row r="54" spans="1:8" ht="15" customHeight="1" thickBot="1">
      <c r="A54" s="9"/>
      <c r="B54" s="2" t="s">
        <v>8</v>
      </c>
      <c r="C54" s="22"/>
      <c r="D54" s="22">
        <f>D53/C53*100</f>
        <v>230.97246891651864</v>
      </c>
      <c r="E54" s="23">
        <f>E53/D53*100</f>
        <v>0</v>
      </c>
      <c r="F54" s="22" t="e">
        <f>F53/E53*100</f>
        <v>#DIV/0!</v>
      </c>
      <c r="G54" s="23" t="e">
        <f>G53/F53*100</f>
        <v>#DIV/0!</v>
      </c>
      <c r="H54" s="22" t="e">
        <f>H53/G53*100</f>
        <v>#DIV/0!</v>
      </c>
    </row>
    <row r="55" spans="1:8" ht="15" customHeight="1" thickBot="1">
      <c r="A55" s="9">
        <v>21</v>
      </c>
      <c r="B55" s="21" t="s">
        <v>4</v>
      </c>
      <c r="C55" s="17">
        <f aca="true" t="shared" si="19" ref="C55:H55">C137+C211</f>
        <v>7215</v>
      </c>
      <c r="D55" s="17">
        <f t="shared" si="19"/>
        <v>183</v>
      </c>
      <c r="E55" s="17">
        <f t="shared" si="19"/>
        <v>0</v>
      </c>
      <c r="F55" s="17">
        <f t="shared" si="19"/>
        <v>0</v>
      </c>
      <c r="G55" s="17">
        <f t="shared" si="19"/>
        <v>0</v>
      </c>
      <c r="H55" s="17">
        <f t="shared" si="19"/>
        <v>0</v>
      </c>
    </row>
    <row r="56" spans="1:8" ht="15" customHeight="1" thickBot="1">
      <c r="A56" s="9"/>
      <c r="B56" s="2" t="s">
        <v>8</v>
      </c>
      <c r="C56" s="17"/>
      <c r="D56" s="17">
        <f>D55/C55*100</f>
        <v>2.5363825363825363</v>
      </c>
      <c r="E56" s="20">
        <f>E55/D55*100</f>
        <v>0</v>
      </c>
      <c r="F56" s="17" t="e">
        <f>F55/E55*100</f>
        <v>#DIV/0!</v>
      </c>
      <c r="G56" s="20" t="e">
        <f>G55/F55*100</f>
        <v>#DIV/0!</v>
      </c>
      <c r="H56" s="17" t="e">
        <f>H55/G55*100</f>
        <v>#DIV/0!</v>
      </c>
    </row>
    <row r="57" spans="1:8" ht="15" customHeight="1" thickBot="1">
      <c r="A57" s="9">
        <v>22</v>
      </c>
      <c r="B57" s="21" t="s">
        <v>19</v>
      </c>
      <c r="C57" s="17">
        <f aca="true" t="shared" si="20" ref="C57:H57">C139+C213</f>
        <v>137</v>
      </c>
      <c r="D57" s="17">
        <f t="shared" si="20"/>
        <v>0</v>
      </c>
      <c r="E57" s="17">
        <f t="shared" si="20"/>
        <v>0</v>
      </c>
      <c r="F57" s="17">
        <f t="shared" si="20"/>
        <v>0</v>
      </c>
      <c r="G57" s="17">
        <f t="shared" si="20"/>
        <v>0</v>
      </c>
      <c r="H57" s="17">
        <f t="shared" si="20"/>
        <v>0</v>
      </c>
    </row>
    <row r="58" spans="1:8" ht="15" customHeight="1" thickBot="1">
      <c r="A58" s="9"/>
      <c r="B58" s="2" t="s">
        <v>8</v>
      </c>
      <c r="C58" s="17"/>
      <c r="D58" s="17">
        <f>D57/C57*100</f>
        <v>0</v>
      </c>
      <c r="E58" s="20" t="e">
        <f>E57/D57*100</f>
        <v>#DIV/0!</v>
      </c>
      <c r="F58" s="17" t="e">
        <f>F57/E57*100</f>
        <v>#DIV/0!</v>
      </c>
      <c r="G58" s="20" t="e">
        <f>G57/F57*100</f>
        <v>#DIV/0!</v>
      </c>
      <c r="H58" s="17" t="e">
        <f>H57/G57*100</f>
        <v>#DIV/0!</v>
      </c>
    </row>
    <row r="59" spans="1:8" ht="30.75" thickBot="1">
      <c r="A59" s="9">
        <v>23</v>
      </c>
      <c r="B59" s="21" t="s">
        <v>32</v>
      </c>
      <c r="C59" s="17">
        <f aca="true" t="shared" si="21" ref="C59:H59">C141+C215</f>
        <v>19533</v>
      </c>
      <c r="D59" s="17">
        <f t="shared" si="21"/>
        <v>1937</v>
      </c>
      <c r="E59" s="17">
        <f t="shared" si="21"/>
        <v>0</v>
      </c>
      <c r="F59" s="17">
        <f t="shared" si="21"/>
        <v>0</v>
      </c>
      <c r="G59" s="17">
        <f t="shared" si="21"/>
        <v>0</v>
      </c>
      <c r="H59" s="17">
        <f t="shared" si="21"/>
        <v>0</v>
      </c>
    </row>
    <row r="60" spans="1:8" ht="13.5" customHeight="1" thickBot="1">
      <c r="A60" s="9"/>
      <c r="B60" s="2" t="s">
        <v>8</v>
      </c>
      <c r="C60" s="17"/>
      <c r="D60" s="20">
        <f>D59/C59*100</f>
        <v>9.916551476987662</v>
      </c>
      <c r="E60" s="17">
        <f>E59/D59*100</f>
        <v>0</v>
      </c>
      <c r="F60" s="20" t="e">
        <f>F59/E59*100</f>
        <v>#DIV/0!</v>
      </c>
      <c r="G60" s="17" t="e">
        <f>G59/F59*100</f>
        <v>#DIV/0!</v>
      </c>
      <c r="H60" s="17" t="e">
        <f>H59/G59*100</f>
        <v>#DIV/0!</v>
      </c>
    </row>
    <row r="61" spans="1:8" ht="13.5" customHeight="1" thickBot="1">
      <c r="A61" s="9">
        <v>24</v>
      </c>
      <c r="B61" s="25" t="s">
        <v>5</v>
      </c>
      <c r="C61" s="17">
        <f aca="true" t="shared" si="22" ref="C61:H61">C143+C217</f>
        <v>1219</v>
      </c>
      <c r="D61" s="17">
        <f t="shared" si="22"/>
        <v>0</v>
      </c>
      <c r="E61" s="17">
        <f t="shared" si="22"/>
        <v>0</v>
      </c>
      <c r="F61" s="17">
        <f t="shared" si="22"/>
        <v>0</v>
      </c>
      <c r="G61" s="17">
        <f t="shared" si="22"/>
        <v>0</v>
      </c>
      <c r="H61" s="17">
        <f t="shared" si="22"/>
        <v>0</v>
      </c>
    </row>
    <row r="62" spans="1:8" ht="13.5" customHeight="1" thickBot="1">
      <c r="A62" s="9"/>
      <c r="B62" s="2" t="s">
        <v>8</v>
      </c>
      <c r="C62" s="17"/>
      <c r="D62" s="23">
        <f>D61/C61*100</f>
        <v>0</v>
      </c>
      <c r="E62" s="22" t="e">
        <f>E61/D61*100</f>
        <v>#DIV/0!</v>
      </c>
      <c r="F62" s="23" t="e">
        <f>F61/E61*100</f>
        <v>#DIV/0!</v>
      </c>
      <c r="G62" s="22" t="e">
        <f>G61/F61*100</f>
        <v>#DIV/0!</v>
      </c>
      <c r="H62" s="22" t="e">
        <f>H61/G61*100</f>
        <v>#DIV/0!</v>
      </c>
    </row>
    <row r="63" spans="1:8" ht="13.5" customHeight="1" thickBot="1">
      <c r="A63" s="9">
        <v>25</v>
      </c>
      <c r="B63" s="26" t="s">
        <v>24</v>
      </c>
      <c r="C63" s="17"/>
      <c r="D63" s="20"/>
      <c r="E63" s="17"/>
      <c r="F63" s="20"/>
      <c r="G63" s="17"/>
      <c r="H63" s="17"/>
    </row>
    <row r="64" spans="1:8" ht="13.5" customHeight="1" thickBot="1">
      <c r="A64" s="9"/>
      <c r="B64" s="2" t="s">
        <v>8</v>
      </c>
      <c r="C64" s="17"/>
      <c r="D64" s="23" t="e">
        <f>D63/C63*100</f>
        <v>#DIV/0!</v>
      </c>
      <c r="E64" s="22" t="e">
        <f>E63/D63*100</f>
        <v>#DIV/0!</v>
      </c>
      <c r="F64" s="23" t="e">
        <f>F63/E63*100</f>
        <v>#DIV/0!</v>
      </c>
      <c r="G64" s="22" t="e">
        <f>G63/F63*100</f>
        <v>#DIV/0!</v>
      </c>
      <c r="H64" s="22" t="e">
        <f>H63/G63*100</f>
        <v>#DIV/0!</v>
      </c>
    </row>
    <row r="65" spans="1:8" ht="13.5" customHeight="1" thickBot="1">
      <c r="A65" s="9">
        <v>26</v>
      </c>
      <c r="B65" s="27" t="s">
        <v>25</v>
      </c>
      <c r="C65" s="17"/>
      <c r="D65" s="20"/>
      <c r="E65" s="17"/>
      <c r="F65" s="20"/>
      <c r="G65" s="17"/>
      <c r="H65" s="17"/>
    </row>
    <row r="66" spans="1:8" ht="13.5" customHeight="1" thickBot="1">
      <c r="A66" s="9"/>
      <c r="B66" s="2" t="s">
        <v>8</v>
      </c>
      <c r="C66" s="17"/>
      <c r="D66" s="23" t="e">
        <f>D65/C65*100</f>
        <v>#DIV/0!</v>
      </c>
      <c r="E66" s="22" t="e">
        <f>E65/D65*100</f>
        <v>#DIV/0!</v>
      </c>
      <c r="F66" s="23" t="e">
        <f>F65/E65*100</f>
        <v>#DIV/0!</v>
      </c>
      <c r="G66" s="22" t="e">
        <f>G65/F65*100</f>
        <v>#DIV/0!</v>
      </c>
      <c r="H66" s="22" t="e">
        <f>H65/G65*100</f>
        <v>#DIV/0!</v>
      </c>
    </row>
    <row r="67" spans="2:8" ht="18">
      <c r="B67" s="4"/>
      <c r="C67" s="4"/>
      <c r="D67" s="4"/>
      <c r="E67" s="4"/>
      <c r="F67" s="4"/>
      <c r="G67" s="65" t="s">
        <v>41</v>
      </c>
      <c r="H67" s="65"/>
    </row>
    <row r="68" spans="2:8" ht="15.75">
      <c r="B68" s="66" t="s">
        <v>10</v>
      </c>
      <c r="C68" s="66"/>
      <c r="D68" s="66"/>
      <c r="E68" s="66"/>
      <c r="F68" s="66"/>
      <c r="G68" s="66"/>
      <c r="H68" s="66"/>
    </row>
    <row r="69" spans="2:8" ht="14.25">
      <c r="B69" s="72" t="s">
        <v>6</v>
      </c>
      <c r="C69" s="72"/>
      <c r="D69" s="72"/>
      <c r="E69" s="72"/>
      <c r="F69" s="72"/>
      <c r="G69" s="72"/>
      <c r="H69" s="72"/>
    </row>
    <row r="70" spans="2:8" ht="15" customHeight="1" thickBot="1">
      <c r="B70" s="4"/>
      <c r="C70" s="4"/>
      <c r="D70" s="4"/>
      <c r="E70" s="4"/>
      <c r="F70" s="4"/>
      <c r="G70" s="5"/>
      <c r="H70" s="6" t="s">
        <v>7</v>
      </c>
    </row>
    <row r="71" spans="1:8" ht="16.5" thickBot="1">
      <c r="A71" s="70" t="s">
        <v>9</v>
      </c>
      <c r="B71" s="67" t="s">
        <v>3</v>
      </c>
      <c r="C71" s="7" t="s">
        <v>0</v>
      </c>
      <c r="D71" s="69" t="s">
        <v>1</v>
      </c>
      <c r="E71" s="64"/>
      <c r="F71" s="63" t="s">
        <v>2</v>
      </c>
      <c r="G71" s="63"/>
      <c r="H71" s="64"/>
    </row>
    <row r="72" spans="1:8" ht="16.5" thickBot="1">
      <c r="A72" s="71"/>
      <c r="B72" s="68"/>
      <c r="C72" s="8" t="s">
        <v>40</v>
      </c>
      <c r="D72" s="8" t="s">
        <v>44</v>
      </c>
      <c r="E72" s="8" t="s">
        <v>47</v>
      </c>
      <c r="F72" s="8" t="s">
        <v>48</v>
      </c>
      <c r="G72" s="8" t="s">
        <v>53</v>
      </c>
      <c r="H72" s="8" t="s">
        <v>54</v>
      </c>
    </row>
    <row r="73" spans="1:8" ht="32.25" thickBot="1">
      <c r="A73" s="9">
        <v>1</v>
      </c>
      <c r="B73" s="10" t="s">
        <v>35</v>
      </c>
      <c r="C73" s="29">
        <f aca="true" t="shared" si="23" ref="C73:H73">C75+C76</f>
        <v>11</v>
      </c>
      <c r="D73" s="30">
        <f t="shared" si="23"/>
        <v>10</v>
      </c>
      <c r="E73" s="30">
        <f t="shared" si="23"/>
        <v>10</v>
      </c>
      <c r="F73" s="29">
        <f t="shared" si="23"/>
        <v>10</v>
      </c>
      <c r="G73" s="30">
        <f t="shared" si="23"/>
        <v>10</v>
      </c>
      <c r="H73" s="30">
        <f t="shared" si="23"/>
        <v>10</v>
      </c>
    </row>
    <row r="74" spans="1:8" ht="16.5" thickBot="1">
      <c r="A74" s="9"/>
      <c r="B74" s="28" t="s">
        <v>13</v>
      </c>
      <c r="C74" s="29"/>
      <c r="D74" s="30"/>
      <c r="E74" s="31"/>
      <c r="F74" s="32"/>
      <c r="G74" s="31"/>
      <c r="H74" s="31"/>
    </row>
    <row r="75" spans="1:8" ht="16.5" thickBot="1">
      <c r="A75" s="9"/>
      <c r="B75" s="33" t="s">
        <v>36</v>
      </c>
      <c r="C75" s="29">
        <v>9</v>
      </c>
      <c r="D75" s="30">
        <v>8</v>
      </c>
      <c r="E75" s="31">
        <v>8</v>
      </c>
      <c r="F75" s="29">
        <v>8</v>
      </c>
      <c r="G75" s="31">
        <v>8</v>
      </c>
      <c r="H75" s="31">
        <v>8</v>
      </c>
    </row>
    <row r="76" spans="1:8" ht="16.5" thickBot="1">
      <c r="A76" s="9"/>
      <c r="B76" s="33" t="s">
        <v>37</v>
      </c>
      <c r="C76" s="29">
        <v>2</v>
      </c>
      <c r="D76" s="30">
        <v>2</v>
      </c>
      <c r="E76" s="31">
        <v>2</v>
      </c>
      <c r="F76" s="29">
        <v>2</v>
      </c>
      <c r="G76" s="31">
        <v>2</v>
      </c>
      <c r="H76" s="31">
        <v>2</v>
      </c>
    </row>
    <row r="77" spans="1:8" ht="23.25" thickBot="1">
      <c r="A77" s="9"/>
      <c r="B77" s="16" t="s">
        <v>38</v>
      </c>
      <c r="C77" s="29">
        <f aca="true" t="shared" si="24" ref="C77:H77">C76/C73*100</f>
        <v>18.181818181818183</v>
      </c>
      <c r="D77" s="31">
        <f t="shared" si="24"/>
        <v>20</v>
      </c>
      <c r="E77" s="31">
        <f t="shared" si="24"/>
        <v>20</v>
      </c>
      <c r="F77" s="29">
        <f t="shared" si="24"/>
        <v>20</v>
      </c>
      <c r="G77" s="31">
        <f t="shared" si="24"/>
        <v>20</v>
      </c>
      <c r="H77" s="31">
        <f t="shared" si="24"/>
        <v>20</v>
      </c>
    </row>
    <row r="78" spans="1:8" ht="32.25" thickBot="1">
      <c r="A78" s="9">
        <v>2</v>
      </c>
      <c r="B78" s="10" t="s">
        <v>14</v>
      </c>
      <c r="C78" s="34">
        <f aca="true" t="shared" si="25" ref="C78:H78">SUM(C83,C87,C91,C95,C99,C103,C106,C110,C114,C118)</f>
        <v>406285</v>
      </c>
      <c r="D78" s="11">
        <f t="shared" si="25"/>
        <v>269791</v>
      </c>
      <c r="E78" s="11">
        <f t="shared" si="25"/>
        <v>317160</v>
      </c>
      <c r="F78" s="35">
        <f t="shared" si="25"/>
        <v>333110.67227999994</v>
      </c>
      <c r="G78" s="11">
        <f t="shared" si="25"/>
        <v>351313.19649293035</v>
      </c>
      <c r="H78" s="11">
        <f t="shared" si="25"/>
        <v>372043.6769627972</v>
      </c>
    </row>
    <row r="79" spans="1:8" ht="15" customHeight="1" thickBot="1">
      <c r="A79" s="9"/>
      <c r="B79" s="2" t="s">
        <v>8</v>
      </c>
      <c r="C79" s="36"/>
      <c r="D79" s="12">
        <f>D78/C78*100</f>
        <v>66.40437131570202</v>
      </c>
      <c r="E79" s="12">
        <f>E78/D78*100</f>
        <v>117.55766500735754</v>
      </c>
      <c r="F79" s="13">
        <f>F78/E78*100</f>
        <v>105.02921940976162</v>
      </c>
      <c r="G79" s="12">
        <f>G78/F78*100</f>
        <v>105.46440739599903</v>
      </c>
      <c r="H79" s="12">
        <f>H78/G78*100</f>
        <v>105.90085447310659</v>
      </c>
    </row>
    <row r="80" spans="1:8" ht="34.5" thickBot="1">
      <c r="A80" s="9"/>
      <c r="B80" s="14" t="s">
        <v>34</v>
      </c>
      <c r="C80" s="37">
        <f aca="true" t="shared" si="26" ref="C80:H80">C78-C103</f>
        <v>106767</v>
      </c>
      <c r="D80" s="15">
        <f t="shared" si="26"/>
        <v>118463</v>
      </c>
      <c r="E80" s="15">
        <f t="shared" si="26"/>
        <v>156530</v>
      </c>
      <c r="F80" s="18">
        <f t="shared" si="26"/>
        <v>164841.67227999994</v>
      </c>
      <c r="G80" s="15">
        <f t="shared" si="26"/>
        <v>174474.19649293035</v>
      </c>
      <c r="H80" s="15">
        <f t="shared" si="26"/>
        <v>185277.67696279718</v>
      </c>
    </row>
    <row r="81" spans="1:8" ht="15.75" thickBot="1">
      <c r="A81" s="9"/>
      <c r="B81" s="16" t="s">
        <v>8</v>
      </c>
      <c r="C81" s="17"/>
      <c r="D81" s="18">
        <f>D80/C80*100</f>
        <v>110.9546957393202</v>
      </c>
      <c r="E81" s="15">
        <f>E80/D80*100</f>
        <v>132.13408406000187</v>
      </c>
      <c r="F81" s="18">
        <f>F80/E80*100</f>
        <v>105.30995482016223</v>
      </c>
      <c r="G81" s="15">
        <f>G80/F80*100</f>
        <v>105.84350066321132</v>
      </c>
      <c r="H81" s="15">
        <f>H80/G80*100</f>
        <v>106.19202190755158</v>
      </c>
    </row>
    <row r="82" spans="1:8" ht="30" customHeight="1" thickBot="1">
      <c r="A82" s="9"/>
      <c r="B82" s="19" t="s">
        <v>33</v>
      </c>
      <c r="C82" s="17"/>
      <c r="D82" s="20"/>
      <c r="E82" s="17"/>
      <c r="F82" s="20"/>
      <c r="G82" s="17"/>
      <c r="H82" s="17"/>
    </row>
    <row r="83" spans="1:8" ht="30.75" thickBot="1">
      <c r="A83" s="9">
        <v>3</v>
      </c>
      <c r="B83" s="21" t="s">
        <v>17</v>
      </c>
      <c r="C83" s="17"/>
      <c r="D83" s="20"/>
      <c r="E83" s="17"/>
      <c r="F83" s="20">
        <f>E83/100*F85/100*F86</f>
        <v>0</v>
      </c>
      <c r="G83" s="17">
        <f>F83/100*G85/100*G86</f>
        <v>0</v>
      </c>
      <c r="H83" s="17">
        <f>G83/100*H85/100*H86</f>
        <v>0</v>
      </c>
    </row>
    <row r="84" spans="1:8" ht="15" customHeight="1" thickBot="1">
      <c r="A84" s="9"/>
      <c r="B84" s="2" t="s">
        <v>8</v>
      </c>
      <c r="C84" s="17"/>
      <c r="D84" s="23" t="e">
        <f>D83/C83*100</f>
        <v>#DIV/0!</v>
      </c>
      <c r="E84" s="22" t="e">
        <f>E83/D83*100</f>
        <v>#DIV/0!</v>
      </c>
      <c r="F84" s="23" t="e">
        <f>F83/E83*100</f>
        <v>#DIV/0!</v>
      </c>
      <c r="G84" s="22" t="e">
        <f>G83/F83*100</f>
        <v>#DIV/0!</v>
      </c>
      <c r="H84" s="22" t="e">
        <f>H83/G83*100</f>
        <v>#DIV/0!</v>
      </c>
    </row>
    <row r="85" spans="1:8" ht="15.75" thickBot="1">
      <c r="A85" s="9"/>
      <c r="B85" s="38" t="s">
        <v>20</v>
      </c>
      <c r="C85" s="17"/>
      <c r="D85" s="20"/>
      <c r="E85" s="17"/>
      <c r="F85" s="20"/>
      <c r="G85" s="17"/>
      <c r="H85" s="17"/>
    </row>
    <row r="86" spans="1:8" ht="15.75" thickBot="1">
      <c r="A86" s="9"/>
      <c r="B86" s="39" t="s">
        <v>21</v>
      </c>
      <c r="C86" s="17"/>
      <c r="D86" s="20"/>
      <c r="E86" s="17"/>
      <c r="F86" s="20"/>
      <c r="G86" s="17"/>
      <c r="H86" s="17"/>
    </row>
    <row r="87" spans="1:8" ht="30.75" thickBot="1">
      <c r="A87" s="9">
        <v>4</v>
      </c>
      <c r="B87" s="21" t="s">
        <v>18</v>
      </c>
      <c r="C87" s="17">
        <v>92151</v>
      </c>
      <c r="D87" s="20">
        <v>103091.8</v>
      </c>
      <c r="E87" s="17">
        <v>140000</v>
      </c>
      <c r="F87" s="20">
        <f>E87/100*F89/100*F90</f>
        <v>147347.19999999998</v>
      </c>
      <c r="G87" s="17">
        <f>F87/100*G89/100*G90</f>
        <v>155992.35491839994</v>
      </c>
      <c r="H87" s="17">
        <f>G87/100*H89/100*H90</f>
        <v>165787.42686843613</v>
      </c>
    </row>
    <row r="88" spans="1:8" ht="15" customHeight="1" thickBot="1">
      <c r="A88" s="9"/>
      <c r="B88" s="2" t="s">
        <v>8</v>
      </c>
      <c r="C88" s="17"/>
      <c r="D88" s="23">
        <f>D87/C87*100</f>
        <v>111.8726872198891</v>
      </c>
      <c r="E88" s="22">
        <f>E87/D87*100</f>
        <v>135.8012955443595</v>
      </c>
      <c r="F88" s="23">
        <f>F87/E87*100</f>
        <v>105.24799999999999</v>
      </c>
      <c r="G88" s="22">
        <f>G87/F87*100</f>
        <v>105.86719999999998</v>
      </c>
      <c r="H88" s="22">
        <f>H87/G87*100</f>
        <v>106.27920000000002</v>
      </c>
    </row>
    <row r="89" spans="1:8" ht="15.75" thickBot="1">
      <c r="A89" s="9"/>
      <c r="B89" s="38" t="s">
        <v>20</v>
      </c>
      <c r="C89" s="17"/>
      <c r="D89" s="20"/>
      <c r="E89" s="17">
        <v>101</v>
      </c>
      <c r="F89" s="20">
        <v>101.2</v>
      </c>
      <c r="G89" s="17">
        <v>101.6</v>
      </c>
      <c r="H89" s="17">
        <v>101.8</v>
      </c>
    </row>
    <row r="90" spans="1:8" ht="15.75" thickBot="1">
      <c r="A90" s="9"/>
      <c r="B90" s="39" t="s">
        <v>21</v>
      </c>
      <c r="C90" s="17"/>
      <c r="D90" s="20"/>
      <c r="E90" s="17">
        <v>104.2</v>
      </c>
      <c r="F90" s="20">
        <v>104</v>
      </c>
      <c r="G90" s="17">
        <v>104.2</v>
      </c>
      <c r="H90" s="17">
        <v>104.4</v>
      </c>
    </row>
    <row r="91" spans="1:8" ht="75.75" customHeight="1" thickBot="1">
      <c r="A91" s="9">
        <v>5</v>
      </c>
      <c r="B91" s="21" t="s">
        <v>51</v>
      </c>
      <c r="C91" s="17"/>
      <c r="D91" s="20"/>
      <c r="E91" s="17"/>
      <c r="F91" s="20">
        <f>E91/100*F93/100*F94</f>
        <v>0</v>
      </c>
      <c r="G91" s="17">
        <f>F91/100*G93/100*G94</f>
        <v>0</v>
      </c>
      <c r="H91" s="17">
        <f>G91/100*H93/100*H94</f>
        <v>0</v>
      </c>
    </row>
    <row r="92" spans="1:8" ht="15" customHeight="1" thickBot="1">
      <c r="A92" s="9"/>
      <c r="B92" s="2" t="s">
        <v>8</v>
      </c>
      <c r="C92" s="17"/>
      <c r="D92" s="23" t="e">
        <f>D91/C91*100</f>
        <v>#DIV/0!</v>
      </c>
      <c r="E92" s="22" t="e">
        <f>E91/D91*100</f>
        <v>#DIV/0!</v>
      </c>
      <c r="F92" s="23" t="e">
        <f>F91/E91*100</f>
        <v>#DIV/0!</v>
      </c>
      <c r="G92" s="22" t="e">
        <f>G91/F91*100</f>
        <v>#DIV/0!</v>
      </c>
      <c r="H92" s="22" t="e">
        <f>H91/G91*100</f>
        <v>#DIV/0!</v>
      </c>
    </row>
    <row r="93" spans="1:8" ht="15.75" thickBot="1">
      <c r="A93" s="9"/>
      <c r="B93" s="38" t="s">
        <v>20</v>
      </c>
      <c r="C93" s="17"/>
      <c r="D93" s="20"/>
      <c r="E93" s="17"/>
      <c r="F93" s="17"/>
      <c r="G93" s="17"/>
      <c r="H93" s="17"/>
    </row>
    <row r="94" spans="1:8" ht="15.75" thickBot="1">
      <c r="A94" s="9"/>
      <c r="B94" s="39" t="s">
        <v>21</v>
      </c>
      <c r="C94" s="17"/>
      <c r="D94" s="20"/>
      <c r="E94" s="17"/>
      <c r="F94" s="17"/>
      <c r="G94" s="17"/>
      <c r="H94" s="17"/>
    </row>
    <row r="95" spans="1:8" ht="90.75" thickBot="1">
      <c r="A95" s="9">
        <v>6</v>
      </c>
      <c r="B95" s="21" t="s">
        <v>52</v>
      </c>
      <c r="C95" s="17"/>
      <c r="D95" s="20"/>
      <c r="E95" s="17"/>
      <c r="F95" s="20">
        <f>E95/100*F97/100*F98</f>
        <v>0</v>
      </c>
      <c r="G95" s="17">
        <f>F95/100*G97/100*G98</f>
        <v>0</v>
      </c>
      <c r="H95" s="17">
        <f>G95/100*H97/100*H98</f>
        <v>0</v>
      </c>
    </row>
    <row r="96" spans="1:8" ht="18" customHeight="1" thickBot="1">
      <c r="A96" s="9"/>
      <c r="B96" s="2" t="s">
        <v>8</v>
      </c>
      <c r="C96" s="17"/>
      <c r="D96" s="23" t="e">
        <f>D95/C95*100</f>
        <v>#DIV/0!</v>
      </c>
      <c r="E96" s="22" t="e">
        <f>E95/D95*100</f>
        <v>#DIV/0!</v>
      </c>
      <c r="F96" s="23" t="e">
        <f>F95/E95*100</f>
        <v>#DIV/0!</v>
      </c>
      <c r="G96" s="22" t="e">
        <f>G95/F95*100</f>
        <v>#DIV/0!</v>
      </c>
      <c r="H96" s="22" t="e">
        <f>H95/G95*100</f>
        <v>#DIV/0!</v>
      </c>
    </row>
    <row r="97" spans="1:8" ht="19.5" customHeight="1" thickBot="1">
      <c r="A97" s="9"/>
      <c r="B97" s="38" t="s">
        <v>20</v>
      </c>
      <c r="C97" s="17"/>
      <c r="D97" s="20"/>
      <c r="E97" s="17"/>
      <c r="F97" s="20"/>
      <c r="G97" s="17"/>
      <c r="H97" s="17"/>
    </row>
    <row r="98" spans="1:8" ht="15.75" thickBot="1">
      <c r="A98" s="9"/>
      <c r="B98" s="39" t="s">
        <v>21</v>
      </c>
      <c r="C98" s="17"/>
      <c r="D98" s="20"/>
      <c r="E98" s="17"/>
      <c r="F98" s="20"/>
      <c r="G98" s="17"/>
      <c r="H98" s="17"/>
    </row>
    <row r="99" spans="1:8" ht="45.75" thickBot="1">
      <c r="A99" s="9">
        <v>7</v>
      </c>
      <c r="B99" s="21" t="s">
        <v>31</v>
      </c>
      <c r="C99" s="17"/>
      <c r="D99" s="20"/>
      <c r="E99" s="17"/>
      <c r="F99" s="20">
        <f>E99/100*F101/100*F102</f>
        <v>0</v>
      </c>
      <c r="G99" s="17">
        <f>F99/100*G101/100*G102</f>
        <v>0</v>
      </c>
      <c r="H99" s="17">
        <f>G99/100*H101/100*H102</f>
        <v>0</v>
      </c>
    </row>
    <row r="100" spans="1:8" ht="15" customHeight="1" thickBot="1">
      <c r="A100" s="9"/>
      <c r="B100" s="2" t="s">
        <v>8</v>
      </c>
      <c r="C100" s="22"/>
      <c r="D100" s="23" t="e">
        <f>D99/C99*100</f>
        <v>#DIV/0!</v>
      </c>
      <c r="E100" s="22" t="e">
        <f>E99/D99*100</f>
        <v>#DIV/0!</v>
      </c>
      <c r="F100" s="23" t="e">
        <f>F99/E99*100</f>
        <v>#DIV/0!</v>
      </c>
      <c r="G100" s="22" t="e">
        <f>G99/F99*100</f>
        <v>#DIV/0!</v>
      </c>
      <c r="H100" s="22" t="e">
        <f>H99/G99*100</f>
        <v>#DIV/0!</v>
      </c>
    </row>
    <row r="101" spans="1:8" ht="15.75" thickBot="1">
      <c r="A101" s="9"/>
      <c r="B101" s="39" t="s">
        <v>28</v>
      </c>
      <c r="C101" s="17"/>
      <c r="D101" s="20"/>
      <c r="E101" s="17"/>
      <c r="F101" s="20"/>
      <c r="G101" s="17"/>
      <c r="H101" s="17"/>
    </row>
    <row r="102" spans="1:8" ht="15.75" thickBot="1">
      <c r="A102" s="9"/>
      <c r="B102" s="39" t="s">
        <v>21</v>
      </c>
      <c r="C102" s="17"/>
      <c r="D102" s="20"/>
      <c r="E102" s="17"/>
      <c r="F102" s="20"/>
      <c r="G102" s="17"/>
      <c r="H102" s="17"/>
    </row>
    <row r="103" spans="1:8" ht="30.75" thickBot="1">
      <c r="A103" s="9">
        <v>8</v>
      </c>
      <c r="B103" s="21" t="s">
        <v>16</v>
      </c>
      <c r="C103" s="51">
        <v>299518</v>
      </c>
      <c r="D103" s="52">
        <v>151328</v>
      </c>
      <c r="E103" s="53">
        <v>160630</v>
      </c>
      <c r="F103" s="52">
        <v>168269</v>
      </c>
      <c r="G103" s="52">
        <v>176839</v>
      </c>
      <c r="H103" s="54">
        <v>186766</v>
      </c>
    </row>
    <row r="104" spans="1:8" ht="15" customHeight="1" thickBot="1">
      <c r="A104" s="9"/>
      <c r="B104" s="2" t="s">
        <v>8</v>
      </c>
      <c r="C104" s="17"/>
      <c r="D104" s="23">
        <f>D103/C103*100</f>
        <v>50.52384163889984</v>
      </c>
      <c r="E104" s="22">
        <f>E103/D103*100</f>
        <v>106.1469126665257</v>
      </c>
      <c r="F104" s="23">
        <f>F103/E103*100</f>
        <v>104.75564962958353</v>
      </c>
      <c r="G104" s="22">
        <f>G103/F103*100</f>
        <v>105.09303555616304</v>
      </c>
      <c r="H104" s="22">
        <f>H103/G103*100</f>
        <v>105.61358071466135</v>
      </c>
    </row>
    <row r="105" spans="1:8" ht="38.25" customHeight="1" thickBot="1">
      <c r="A105" s="9"/>
      <c r="B105" s="24" t="s">
        <v>46</v>
      </c>
      <c r="C105" s="17"/>
      <c r="D105" s="23"/>
      <c r="E105" s="22"/>
      <c r="F105" s="23"/>
      <c r="G105" s="22"/>
      <c r="H105" s="22"/>
    </row>
    <row r="106" spans="1:8" ht="16.5" thickBot="1">
      <c r="A106" s="9">
        <v>9</v>
      </c>
      <c r="B106" s="25" t="s">
        <v>4</v>
      </c>
      <c r="C106" s="17"/>
      <c r="D106" s="20">
        <v>399</v>
      </c>
      <c r="E106" s="17">
        <v>500</v>
      </c>
      <c r="F106" s="20">
        <f>E106/100*F108/100*F109</f>
        <v>546.0120000000001</v>
      </c>
      <c r="G106" s="17">
        <f>F106/100*G108/100*G109</f>
        <v>596.2587543000001</v>
      </c>
      <c r="H106" s="17">
        <f>G106/100*H108/100*H109</f>
        <v>651.1294661644575</v>
      </c>
    </row>
    <row r="107" spans="1:8" ht="15" customHeight="1" thickBot="1">
      <c r="A107" s="9"/>
      <c r="B107" s="2" t="s">
        <v>8</v>
      </c>
      <c r="C107" s="17"/>
      <c r="D107" s="23" t="e">
        <f>D106/C106*100</f>
        <v>#DIV/0!</v>
      </c>
      <c r="E107" s="49">
        <f>E106/D106*100</f>
        <v>125.31328320802004</v>
      </c>
      <c r="F107" s="23">
        <f>F106/E106*100</f>
        <v>109.20240000000001</v>
      </c>
      <c r="G107" s="22">
        <f>G106/F106*100</f>
        <v>109.2025</v>
      </c>
      <c r="H107" s="22">
        <f>H106/G106*100</f>
        <v>109.2025</v>
      </c>
    </row>
    <row r="108" spans="1:8" ht="24.75" thickBot="1">
      <c r="A108" s="9"/>
      <c r="B108" s="39" t="s">
        <v>27</v>
      </c>
      <c r="C108" s="17"/>
      <c r="D108" s="20"/>
      <c r="E108" s="17">
        <v>103.6</v>
      </c>
      <c r="F108" s="48">
        <v>104.6</v>
      </c>
      <c r="G108" s="17">
        <v>104.5</v>
      </c>
      <c r="H108" s="17">
        <v>104.5</v>
      </c>
    </row>
    <row r="109" spans="1:8" ht="15.75" thickBot="1">
      <c r="A109" s="9"/>
      <c r="B109" s="39" t="s">
        <v>21</v>
      </c>
      <c r="C109" s="17"/>
      <c r="D109" s="20"/>
      <c r="E109" s="50">
        <v>104</v>
      </c>
      <c r="F109" s="48">
        <v>104.4</v>
      </c>
      <c r="G109" s="17">
        <v>104.5</v>
      </c>
      <c r="H109" s="17">
        <v>104.5</v>
      </c>
    </row>
    <row r="110" spans="1:8" ht="16.5" thickBot="1">
      <c r="A110" s="9">
        <v>10</v>
      </c>
      <c r="B110" s="25" t="s">
        <v>19</v>
      </c>
      <c r="C110" s="17">
        <v>13985</v>
      </c>
      <c r="D110" s="20">
        <v>14646</v>
      </c>
      <c r="E110" s="50">
        <v>15700</v>
      </c>
      <c r="F110" s="20">
        <f>E110/100*F112/100*F113</f>
        <v>16590.503999999997</v>
      </c>
      <c r="G110" s="17">
        <f>F110/100*G112/100*G113</f>
        <v>17497.67275872</v>
      </c>
      <c r="H110" s="17">
        <f>G110/100*H112/100*H113</f>
        <v>18418.75025273902</v>
      </c>
    </row>
    <row r="111" spans="1:8" ht="15" customHeight="1" thickBot="1">
      <c r="A111" s="9"/>
      <c r="B111" s="2" t="s">
        <v>8</v>
      </c>
      <c r="C111" s="17"/>
      <c r="D111" s="20">
        <f>D110/C110*100</f>
        <v>104.72649267071863</v>
      </c>
      <c r="E111" s="17">
        <f>E110/D110*100</f>
        <v>107.19650416495972</v>
      </c>
      <c r="F111" s="20">
        <f>F110/E110*100</f>
        <v>105.67199999999998</v>
      </c>
      <c r="G111" s="17">
        <f>G110/F110*100</f>
        <v>105.46800000000003</v>
      </c>
      <c r="H111" s="17">
        <f>H110/G110*100</f>
        <v>105.264</v>
      </c>
    </row>
    <row r="112" spans="1:8" ht="15.75" thickBot="1">
      <c r="A112" s="9"/>
      <c r="B112" s="39" t="s">
        <v>28</v>
      </c>
      <c r="C112" s="17"/>
      <c r="D112" s="20"/>
      <c r="E112" s="17">
        <v>101</v>
      </c>
      <c r="F112" s="20">
        <v>102</v>
      </c>
      <c r="G112" s="17">
        <v>102</v>
      </c>
      <c r="H112" s="17">
        <v>102</v>
      </c>
    </row>
    <row r="113" spans="1:8" ht="15.75" thickBot="1">
      <c r="A113" s="9"/>
      <c r="B113" s="39" t="s">
        <v>21</v>
      </c>
      <c r="C113" s="17"/>
      <c r="D113" s="20"/>
      <c r="E113" s="17">
        <v>104.1</v>
      </c>
      <c r="F113" s="20">
        <v>103.6</v>
      </c>
      <c r="G113" s="17">
        <v>103.4</v>
      </c>
      <c r="H113" s="17">
        <v>103.2</v>
      </c>
    </row>
    <row r="114" spans="1:8" ht="30.75" thickBot="1">
      <c r="A114" s="9">
        <v>11</v>
      </c>
      <c r="B114" s="21" t="s">
        <v>32</v>
      </c>
      <c r="C114" s="17"/>
      <c r="D114" s="20"/>
      <c r="E114" s="17"/>
      <c r="F114" s="20">
        <f>E114/100*F116/100*F117</f>
        <v>0</v>
      </c>
      <c r="G114" s="17">
        <f>F114/100*G116/100*G117</f>
        <v>0</v>
      </c>
      <c r="H114" s="17">
        <f>G114/100*H116/100*H117</f>
        <v>0</v>
      </c>
    </row>
    <row r="115" spans="1:8" ht="15" customHeight="1" thickBot="1">
      <c r="A115" s="9"/>
      <c r="B115" s="2" t="s">
        <v>8</v>
      </c>
      <c r="C115" s="17"/>
      <c r="D115" s="23" t="e">
        <f>D114/C114*100</f>
        <v>#DIV/0!</v>
      </c>
      <c r="E115" s="22" t="e">
        <f>E114/D114*100</f>
        <v>#DIV/0!</v>
      </c>
      <c r="F115" s="23" t="e">
        <f>F114/E114*100</f>
        <v>#DIV/0!</v>
      </c>
      <c r="G115" s="22" t="e">
        <f>G114/F114*100</f>
        <v>#DIV/0!</v>
      </c>
      <c r="H115" s="22" t="e">
        <f>H114/G114*100</f>
        <v>#DIV/0!</v>
      </c>
    </row>
    <row r="116" spans="1:8" ht="21.75" thickBot="1">
      <c r="A116" s="9"/>
      <c r="B116" s="40" t="s">
        <v>29</v>
      </c>
      <c r="C116" s="17"/>
      <c r="D116" s="20"/>
      <c r="E116" s="17"/>
      <c r="F116" s="20"/>
      <c r="G116" s="17"/>
      <c r="H116" s="17"/>
    </row>
    <row r="117" spans="1:8" ht="15" customHeight="1" thickBot="1">
      <c r="A117" s="9"/>
      <c r="B117" s="39" t="s">
        <v>12</v>
      </c>
      <c r="C117" s="17"/>
      <c r="D117" s="20"/>
      <c r="E117" s="17"/>
      <c r="F117" s="20"/>
      <c r="G117" s="17"/>
      <c r="H117" s="17"/>
    </row>
    <row r="118" spans="1:8" ht="16.5" thickBot="1">
      <c r="A118" s="9">
        <v>12</v>
      </c>
      <c r="B118" s="25" t="s">
        <v>5</v>
      </c>
      <c r="C118" s="17">
        <v>631</v>
      </c>
      <c r="D118" s="20">
        <v>326.2</v>
      </c>
      <c r="E118" s="17">
        <v>330</v>
      </c>
      <c r="F118" s="20">
        <f>E118/100*F120/100*F121</f>
        <v>357.95628</v>
      </c>
      <c r="G118" s="17">
        <f>F118/100*G120/100*G121</f>
        <v>387.9100615104</v>
      </c>
      <c r="H118" s="17">
        <f>G118/100*H120/100*H121</f>
        <v>420.3703754575903</v>
      </c>
    </row>
    <row r="119" spans="1:8" ht="15" customHeight="1" thickBot="1">
      <c r="A119" s="9"/>
      <c r="B119" s="2" t="s">
        <v>8</v>
      </c>
      <c r="C119" s="17"/>
      <c r="D119" s="23">
        <f>D118/C118*100</f>
        <v>51.69572107765451</v>
      </c>
      <c r="E119" s="22">
        <f>E118/D118*100</f>
        <v>101.16492949110976</v>
      </c>
      <c r="F119" s="23">
        <f>F118/E118*100</f>
        <v>108.4716</v>
      </c>
      <c r="G119" s="22">
        <f>G118/F118*100</f>
        <v>108.368</v>
      </c>
      <c r="H119" s="22">
        <f>H118/G118*100</f>
        <v>108.368</v>
      </c>
    </row>
    <row r="120" spans="1:8" ht="15.75" thickBot="1">
      <c r="A120" s="9"/>
      <c r="B120" s="38" t="s">
        <v>20</v>
      </c>
      <c r="C120" s="17"/>
      <c r="D120" s="20"/>
      <c r="E120" s="17">
        <v>104.9</v>
      </c>
      <c r="F120" s="20">
        <v>104.4</v>
      </c>
      <c r="G120" s="17">
        <v>104.2</v>
      </c>
      <c r="H120" s="17">
        <v>104.2</v>
      </c>
    </row>
    <row r="121" spans="1:8" ht="15.75" thickBot="1">
      <c r="A121" s="9"/>
      <c r="B121" s="39" t="s">
        <v>21</v>
      </c>
      <c r="C121" s="17"/>
      <c r="D121" s="20"/>
      <c r="E121" s="17">
        <v>103.7</v>
      </c>
      <c r="F121" s="20">
        <v>103.9</v>
      </c>
      <c r="G121" s="17">
        <v>104</v>
      </c>
      <c r="H121" s="17">
        <v>104</v>
      </c>
    </row>
    <row r="122" spans="1:8" ht="34.5" customHeight="1" thickBot="1">
      <c r="A122" s="9">
        <v>13</v>
      </c>
      <c r="B122" s="10" t="s">
        <v>15</v>
      </c>
      <c r="C122" s="17">
        <f aca="true" t="shared" si="27" ref="C122:H122">SUM(C125,C127,C129,C131,C133,C135,C137,C139,C141,C143)</f>
        <v>21748</v>
      </c>
      <c r="D122" s="17">
        <f t="shared" si="27"/>
        <v>130676</v>
      </c>
      <c r="E122" s="17">
        <f t="shared" si="27"/>
        <v>160000</v>
      </c>
      <c r="F122" s="17">
        <f t="shared" si="27"/>
        <v>8000</v>
      </c>
      <c r="G122" s="17">
        <f t="shared" si="27"/>
        <v>3000</v>
      </c>
      <c r="H122" s="17">
        <f t="shared" si="27"/>
        <v>1000</v>
      </c>
    </row>
    <row r="123" spans="1:8" ht="15" customHeight="1" thickBot="1">
      <c r="A123" s="9"/>
      <c r="B123" s="2" t="s">
        <v>8</v>
      </c>
      <c r="C123" s="17"/>
      <c r="D123" s="23">
        <f>D122/C122*100</f>
        <v>600.8644473054994</v>
      </c>
      <c r="E123" s="22">
        <f>E122/D122*100</f>
        <v>122.44023386084667</v>
      </c>
      <c r="F123" s="23">
        <f>F122/E122*100</f>
        <v>5</v>
      </c>
      <c r="G123" s="22">
        <f>G122/F122*100</f>
        <v>37.5</v>
      </c>
      <c r="H123" s="22">
        <f>H122/G122*100</f>
        <v>33.33333333333333</v>
      </c>
    </row>
    <row r="124" spans="1:8" ht="15.75" thickBot="1">
      <c r="A124" s="9"/>
      <c r="B124" s="28" t="s">
        <v>13</v>
      </c>
      <c r="C124" s="17"/>
      <c r="D124" s="20"/>
      <c r="E124" s="17"/>
      <c r="F124" s="20"/>
      <c r="G124" s="17"/>
      <c r="H124" s="17"/>
    </row>
    <row r="125" spans="1:8" ht="30.75" thickBot="1">
      <c r="A125" s="9">
        <v>14</v>
      </c>
      <c r="B125" s="21" t="s">
        <v>17</v>
      </c>
      <c r="C125" s="17"/>
      <c r="D125" s="20"/>
      <c r="E125" s="17"/>
      <c r="F125" s="20"/>
      <c r="G125" s="17"/>
      <c r="H125" s="17"/>
    </row>
    <row r="126" spans="1:8" ht="15" customHeight="1" thickBot="1">
      <c r="A126" s="9"/>
      <c r="B126" s="2" t="s">
        <v>8</v>
      </c>
      <c r="C126" s="17"/>
      <c r="D126" s="23" t="e">
        <f>D125/C125*100</f>
        <v>#DIV/0!</v>
      </c>
      <c r="E126" s="22" t="e">
        <f>E125/D125*100</f>
        <v>#DIV/0!</v>
      </c>
      <c r="F126" s="23" t="e">
        <f>F125/E125*100</f>
        <v>#DIV/0!</v>
      </c>
      <c r="G126" s="22" t="e">
        <f>G125/F125*100</f>
        <v>#DIV/0!</v>
      </c>
      <c r="H126" s="22" t="e">
        <f>H125/G125*100</f>
        <v>#DIV/0!</v>
      </c>
    </row>
    <row r="127" spans="1:8" ht="30.75" thickBot="1">
      <c r="A127" s="9">
        <v>15</v>
      </c>
      <c r="B127" s="21" t="s">
        <v>18</v>
      </c>
      <c r="C127" s="17"/>
      <c r="D127" s="20">
        <v>105476</v>
      </c>
      <c r="E127" s="17">
        <v>150000</v>
      </c>
      <c r="F127" s="20"/>
      <c r="G127" s="17"/>
      <c r="H127" s="17"/>
    </row>
    <row r="128" spans="1:8" ht="15" customHeight="1" thickBot="1">
      <c r="A128" s="9"/>
      <c r="B128" s="2" t="s">
        <v>8</v>
      </c>
      <c r="C128" s="17"/>
      <c r="D128" s="23" t="e">
        <f>D127/C127*100</f>
        <v>#DIV/0!</v>
      </c>
      <c r="E128" s="22">
        <f>E127/D127*100</f>
        <v>142.21244643331184</v>
      </c>
      <c r="F128" s="23">
        <f>F127/E127*100</f>
        <v>0</v>
      </c>
      <c r="G128" s="22" t="e">
        <f>G127/F127*100</f>
        <v>#DIV/0!</v>
      </c>
      <c r="H128" s="22" t="e">
        <f>H127/G127*100</f>
        <v>#DIV/0!</v>
      </c>
    </row>
    <row r="129" spans="1:8" ht="59.25" customHeight="1" thickBot="1">
      <c r="A129" s="9">
        <v>16</v>
      </c>
      <c r="B129" s="21" t="s">
        <v>51</v>
      </c>
      <c r="C129" s="17"/>
      <c r="D129" s="20"/>
      <c r="E129" s="17"/>
      <c r="F129" s="20"/>
      <c r="G129" s="17"/>
      <c r="H129" s="17"/>
    </row>
    <row r="130" spans="1:8" ht="15" customHeight="1" thickBot="1">
      <c r="A130" s="9"/>
      <c r="B130" s="2" t="s">
        <v>8</v>
      </c>
      <c r="C130" s="17"/>
      <c r="D130" s="23" t="e">
        <f>D129/C129*100</f>
        <v>#DIV/0!</v>
      </c>
      <c r="E130" s="22" t="e">
        <f>E129/D129*100</f>
        <v>#DIV/0!</v>
      </c>
      <c r="F130" s="23" t="e">
        <f>F129/E129*100</f>
        <v>#DIV/0!</v>
      </c>
      <c r="G130" s="22" t="e">
        <f>G129/F129*100</f>
        <v>#DIV/0!</v>
      </c>
      <c r="H130" s="22" t="e">
        <f>H129/G129*100</f>
        <v>#DIV/0!</v>
      </c>
    </row>
    <row r="131" spans="1:8" ht="95.25" customHeight="1" thickBot="1">
      <c r="A131" s="9">
        <v>17</v>
      </c>
      <c r="B131" s="21" t="s">
        <v>52</v>
      </c>
      <c r="C131" s="17">
        <v>18972</v>
      </c>
      <c r="D131" s="23">
        <v>25200</v>
      </c>
      <c r="E131" s="22">
        <v>10000</v>
      </c>
      <c r="F131" s="23">
        <v>8000</v>
      </c>
      <c r="G131" s="22">
        <v>3000</v>
      </c>
      <c r="H131" s="22">
        <v>1000</v>
      </c>
    </row>
    <row r="132" spans="1:8" ht="15" customHeight="1" thickBot="1">
      <c r="A132" s="9"/>
      <c r="B132" s="2" t="s">
        <v>8</v>
      </c>
      <c r="C132" s="17"/>
      <c r="D132" s="23">
        <f>D131/C131*100</f>
        <v>132.82732447817838</v>
      </c>
      <c r="E132" s="22">
        <f>E131/D131*100</f>
        <v>39.682539682539684</v>
      </c>
      <c r="F132" s="23">
        <f>F131/E131*100</f>
        <v>80</v>
      </c>
      <c r="G132" s="22">
        <f>G131/F131*100</f>
        <v>37.5</v>
      </c>
      <c r="H132" s="22">
        <f>H131/G131*100</f>
        <v>33.33333333333333</v>
      </c>
    </row>
    <row r="133" spans="1:8" ht="45.75" thickBot="1">
      <c r="A133" s="9">
        <v>18</v>
      </c>
      <c r="B133" s="21" t="s">
        <v>31</v>
      </c>
      <c r="C133" s="17"/>
      <c r="D133" s="20"/>
      <c r="E133" s="17"/>
      <c r="F133" s="20"/>
      <c r="G133" s="17"/>
      <c r="H133" s="17"/>
    </row>
    <row r="134" spans="1:8" ht="15" customHeight="1" thickBot="1">
      <c r="A134" s="9"/>
      <c r="B134" s="2" t="s">
        <v>8</v>
      </c>
      <c r="C134" s="17"/>
      <c r="D134" s="23" t="e">
        <f>D133/C133*100</f>
        <v>#DIV/0!</v>
      </c>
      <c r="E134" s="22" t="e">
        <f>E133/D133*100</f>
        <v>#DIV/0!</v>
      </c>
      <c r="F134" s="23" t="e">
        <f>F133/E133*100</f>
        <v>#DIV/0!</v>
      </c>
      <c r="G134" s="22" t="e">
        <f>G133/F133*100</f>
        <v>#DIV/0!</v>
      </c>
      <c r="H134" s="22" t="e">
        <f>H133/G133*100</f>
        <v>#DIV/0!</v>
      </c>
    </row>
    <row r="135" spans="1:8" ht="30.75" thickBot="1">
      <c r="A135" s="9">
        <v>19</v>
      </c>
      <c r="B135" s="21" t="s">
        <v>16</v>
      </c>
      <c r="C135" s="17"/>
      <c r="D135" s="20"/>
      <c r="E135" s="17"/>
      <c r="F135" s="20"/>
      <c r="G135" s="17"/>
      <c r="H135" s="17"/>
    </row>
    <row r="136" spans="1:8" ht="15" customHeight="1" thickBot="1">
      <c r="A136" s="9"/>
      <c r="B136" s="2" t="s">
        <v>8</v>
      </c>
      <c r="C136" s="17"/>
      <c r="D136" s="23" t="e">
        <f>D135/C135*100</f>
        <v>#DIV/0!</v>
      </c>
      <c r="E136" s="22" t="e">
        <f>E135/D135*100</f>
        <v>#DIV/0!</v>
      </c>
      <c r="F136" s="23" t="e">
        <f>F135/E135*100</f>
        <v>#DIV/0!</v>
      </c>
      <c r="G136" s="22" t="e">
        <f>G135/F135*100</f>
        <v>#DIV/0!</v>
      </c>
      <c r="H136" s="22" t="e">
        <f>H135/G135*100</f>
        <v>#DIV/0!</v>
      </c>
    </row>
    <row r="137" spans="1:8" ht="15.75" thickBot="1">
      <c r="A137" s="9">
        <v>20</v>
      </c>
      <c r="B137" s="21" t="s">
        <v>4</v>
      </c>
      <c r="C137" s="17">
        <v>1557</v>
      </c>
      <c r="D137" s="20"/>
      <c r="E137" s="17"/>
      <c r="F137" s="20"/>
      <c r="G137" s="17"/>
      <c r="H137" s="17"/>
    </row>
    <row r="138" spans="1:8" ht="15" customHeight="1" thickBot="1">
      <c r="A138" s="9"/>
      <c r="B138" s="2" t="s">
        <v>8</v>
      </c>
      <c r="C138" s="17"/>
      <c r="D138" s="23">
        <f>D137/C137*100</f>
        <v>0</v>
      </c>
      <c r="E138" s="22" t="e">
        <f>E137/D137*100</f>
        <v>#DIV/0!</v>
      </c>
      <c r="F138" s="23" t="e">
        <f>F137/E137*100</f>
        <v>#DIV/0!</v>
      </c>
      <c r="G138" s="22" t="e">
        <f>G137/F137*100</f>
        <v>#DIV/0!</v>
      </c>
      <c r="H138" s="22" t="e">
        <f>H137/G137*100</f>
        <v>#DIV/0!</v>
      </c>
    </row>
    <row r="139" spans="1:8" ht="15.75" thickBot="1">
      <c r="A139" s="9">
        <v>21</v>
      </c>
      <c r="B139" s="21" t="s">
        <v>19</v>
      </c>
      <c r="C139" s="17"/>
      <c r="D139" s="20"/>
      <c r="E139" s="17"/>
      <c r="F139" s="20"/>
      <c r="G139" s="17"/>
      <c r="H139" s="17"/>
    </row>
    <row r="140" spans="1:8" ht="15" customHeight="1" thickBot="1">
      <c r="A140" s="9"/>
      <c r="B140" s="2" t="s">
        <v>8</v>
      </c>
      <c r="C140" s="17"/>
      <c r="D140" s="23" t="e">
        <f>D139/C139*100</f>
        <v>#DIV/0!</v>
      </c>
      <c r="E140" s="22" t="e">
        <f>E139/D139*100</f>
        <v>#DIV/0!</v>
      </c>
      <c r="F140" s="23" t="e">
        <f>F139/E139*100</f>
        <v>#DIV/0!</v>
      </c>
      <c r="G140" s="22" t="e">
        <f>G139/F139*100</f>
        <v>#DIV/0!</v>
      </c>
      <c r="H140" s="22" t="e">
        <f>H139/G139*100</f>
        <v>#DIV/0!</v>
      </c>
    </row>
    <row r="141" spans="1:8" ht="30.75" thickBot="1">
      <c r="A141" s="9">
        <v>22</v>
      </c>
      <c r="B141" s="21" t="s">
        <v>32</v>
      </c>
      <c r="C141" s="17"/>
      <c r="D141" s="20"/>
      <c r="E141" s="17"/>
      <c r="F141" s="20"/>
      <c r="G141" s="17"/>
      <c r="H141" s="17"/>
    </row>
    <row r="142" spans="1:8" ht="15" customHeight="1" thickBot="1">
      <c r="A142" s="9"/>
      <c r="B142" s="2" t="s">
        <v>8</v>
      </c>
      <c r="C142" s="17"/>
      <c r="D142" s="23" t="e">
        <f>D141/C141*100</f>
        <v>#DIV/0!</v>
      </c>
      <c r="E142" s="22" t="e">
        <f>E141/D141*100</f>
        <v>#DIV/0!</v>
      </c>
      <c r="F142" s="23" t="e">
        <f>F141/E141*100</f>
        <v>#DIV/0!</v>
      </c>
      <c r="G142" s="22" t="e">
        <f>G141/F141*100</f>
        <v>#DIV/0!</v>
      </c>
      <c r="H142" s="22" t="e">
        <f>H141/G141*100</f>
        <v>#DIV/0!</v>
      </c>
    </row>
    <row r="143" spans="1:8" ht="16.5" thickBot="1">
      <c r="A143" s="9">
        <v>23</v>
      </c>
      <c r="B143" s="25" t="s">
        <v>5</v>
      </c>
      <c r="C143" s="17">
        <v>1219</v>
      </c>
      <c r="D143" s="20"/>
      <c r="E143" s="17"/>
      <c r="F143" s="20"/>
      <c r="G143" s="17"/>
      <c r="H143" s="17"/>
    </row>
    <row r="144" spans="1:8" ht="15" customHeight="1" thickBot="1">
      <c r="A144" s="9"/>
      <c r="B144" s="2" t="s">
        <v>8</v>
      </c>
      <c r="C144" s="17"/>
      <c r="D144" s="20">
        <f>D143/C143*100</f>
        <v>0</v>
      </c>
      <c r="E144" s="17" t="e">
        <f>E143/D143*100</f>
        <v>#DIV/0!</v>
      </c>
      <c r="F144" s="20" t="e">
        <f>F143/E143*100</f>
        <v>#DIV/0!</v>
      </c>
      <c r="G144" s="17" t="e">
        <f>G143/F143*100</f>
        <v>#DIV/0!</v>
      </c>
      <c r="H144" s="17" t="e">
        <f>H143/G143*100</f>
        <v>#DIV/0!</v>
      </c>
    </row>
    <row r="145" spans="1:8" ht="15" customHeight="1">
      <c r="A145" s="41"/>
      <c r="B145" s="42"/>
      <c r="C145" s="43"/>
      <c r="D145" s="43"/>
      <c r="E145" s="43"/>
      <c r="F145" s="43"/>
      <c r="G145" s="43"/>
      <c r="H145" s="43"/>
    </row>
    <row r="146" spans="2:8" ht="18">
      <c r="B146" s="4"/>
      <c r="C146" s="4"/>
      <c r="D146" s="4"/>
      <c r="E146" s="4"/>
      <c r="F146" s="4"/>
      <c r="G146" s="65" t="s">
        <v>42</v>
      </c>
      <c r="H146" s="65"/>
    </row>
    <row r="147" spans="2:8" ht="15.75">
      <c r="B147" s="66" t="s">
        <v>11</v>
      </c>
      <c r="C147" s="66"/>
      <c r="D147" s="66"/>
      <c r="E147" s="66"/>
      <c r="F147" s="66"/>
      <c r="G147" s="66"/>
      <c r="H147" s="66"/>
    </row>
    <row r="148" spans="2:8" ht="14.25">
      <c r="B148" s="72" t="s">
        <v>6</v>
      </c>
      <c r="C148" s="72"/>
      <c r="D148" s="72"/>
      <c r="E148" s="72"/>
      <c r="F148" s="72"/>
      <c r="G148" s="72"/>
      <c r="H148" s="72"/>
    </row>
    <row r="149" spans="2:8" ht="13.5" customHeight="1" thickBot="1">
      <c r="B149" s="4"/>
      <c r="C149" s="4"/>
      <c r="D149" s="4"/>
      <c r="E149" s="4"/>
      <c r="F149" s="4"/>
      <c r="G149" s="5"/>
      <c r="H149" s="6" t="s">
        <v>7</v>
      </c>
    </row>
    <row r="150" spans="1:8" ht="16.5" thickBot="1">
      <c r="A150" s="70" t="s">
        <v>9</v>
      </c>
      <c r="B150" s="67" t="s">
        <v>3</v>
      </c>
      <c r="C150" s="7" t="s">
        <v>0</v>
      </c>
      <c r="D150" s="69" t="s">
        <v>1</v>
      </c>
      <c r="E150" s="64"/>
      <c r="F150" s="63" t="s">
        <v>2</v>
      </c>
      <c r="G150" s="63"/>
      <c r="H150" s="64"/>
    </row>
    <row r="151" spans="1:8" ht="16.5" thickBot="1">
      <c r="A151" s="71"/>
      <c r="B151" s="68"/>
      <c r="C151" s="8" t="s">
        <v>40</v>
      </c>
      <c r="D151" s="8" t="s">
        <v>44</v>
      </c>
      <c r="E151" s="8" t="s">
        <v>47</v>
      </c>
      <c r="F151" s="8" t="s">
        <v>48</v>
      </c>
      <c r="G151" s="8" t="s">
        <v>53</v>
      </c>
      <c r="H151" s="8" t="s">
        <v>54</v>
      </c>
    </row>
    <row r="152" spans="1:8" ht="30.75" thickBot="1">
      <c r="A152" s="9">
        <v>1</v>
      </c>
      <c r="B152" s="21" t="s">
        <v>14</v>
      </c>
      <c r="C152" s="11">
        <f aca="true" t="shared" si="28" ref="C152:H152">SUM(C157,C161,C165,C169,C173,C177,C180,C184,C188,C192)</f>
        <v>324492</v>
      </c>
      <c r="D152" s="11">
        <f t="shared" si="28"/>
        <v>168946</v>
      </c>
      <c r="E152" s="11">
        <f t="shared" si="28"/>
        <v>180138.7</v>
      </c>
      <c r="F152" s="11">
        <f t="shared" si="28"/>
        <v>189551.8950632</v>
      </c>
      <c r="G152" s="11">
        <f t="shared" si="28"/>
        <v>199664.1296479866</v>
      </c>
      <c r="H152" s="11">
        <f t="shared" si="28"/>
        <v>210754.62696341943</v>
      </c>
    </row>
    <row r="153" spans="1:8" ht="15" customHeight="1" thickBot="1">
      <c r="A153" s="9"/>
      <c r="B153" s="2" t="s">
        <v>8</v>
      </c>
      <c r="C153" s="17"/>
      <c r="D153" s="13">
        <f>D152/C152*100</f>
        <v>52.0647658493892</v>
      </c>
      <c r="E153" s="12">
        <f>E152/D152*100</f>
        <v>106.6250162773904</v>
      </c>
      <c r="F153" s="13">
        <f>F152/E152*100</f>
        <v>105.22552625460271</v>
      </c>
      <c r="G153" s="12">
        <f>G152/F152*100</f>
        <v>105.33481059707424</v>
      </c>
      <c r="H153" s="12">
        <f>H152/G152*100</f>
        <v>105.55457674595115</v>
      </c>
    </row>
    <row r="154" spans="1:8" ht="34.5" thickBot="1">
      <c r="A154" s="9"/>
      <c r="B154" s="14" t="s">
        <v>34</v>
      </c>
      <c r="C154" s="15">
        <f aca="true" t="shared" si="29" ref="C154:H154">C152-C177</f>
        <v>115419</v>
      </c>
      <c r="D154" s="15">
        <f t="shared" si="29"/>
        <v>115712</v>
      </c>
      <c r="E154" s="15">
        <f t="shared" si="29"/>
        <v>125579.70000000001</v>
      </c>
      <c r="F154" s="15">
        <f t="shared" si="29"/>
        <v>132397.8950632</v>
      </c>
      <c r="G154" s="15">
        <f t="shared" si="29"/>
        <v>139599.1296479866</v>
      </c>
      <c r="H154" s="15">
        <f t="shared" si="29"/>
        <v>147318.62696341943</v>
      </c>
    </row>
    <row r="155" spans="1:8" ht="15.75" thickBot="1">
      <c r="A155" s="9"/>
      <c r="B155" s="16" t="s">
        <v>8</v>
      </c>
      <c r="C155" s="17"/>
      <c r="D155" s="18">
        <f>D154/C154*100</f>
        <v>100.25385768374358</v>
      </c>
      <c r="E155" s="15">
        <f>E154/D154*100</f>
        <v>108.52781042588498</v>
      </c>
      <c r="F155" s="18">
        <f>F154/E154*100</f>
        <v>105.42937677283828</v>
      </c>
      <c r="G155" s="15">
        <f>G154/F154*100</f>
        <v>105.43908540339642</v>
      </c>
      <c r="H155" s="15">
        <f>H154/G154*100</f>
        <v>105.52976034657115</v>
      </c>
    </row>
    <row r="156" spans="1:8" ht="24.75" thickBot="1">
      <c r="A156" s="9"/>
      <c r="B156" s="19" t="s">
        <v>30</v>
      </c>
      <c r="C156" s="17"/>
      <c r="D156" s="20"/>
      <c r="E156" s="17"/>
      <c r="F156" s="20"/>
      <c r="G156" s="17"/>
      <c r="H156" s="17"/>
    </row>
    <row r="157" spans="1:8" ht="30.75" thickBot="1">
      <c r="A157" s="9">
        <v>2</v>
      </c>
      <c r="B157" s="21" t="s">
        <v>17</v>
      </c>
      <c r="C157" s="17"/>
      <c r="D157" s="20"/>
      <c r="E157" s="17"/>
      <c r="F157" s="20">
        <f>E157/100*F159/100*F160</f>
        <v>0</v>
      </c>
      <c r="G157" s="17">
        <f>F157/100*G159/100*G160</f>
        <v>0</v>
      </c>
      <c r="H157" s="17">
        <f>G157/100*H159/100*H160</f>
        <v>0</v>
      </c>
    </row>
    <row r="158" spans="1:8" ht="15" customHeight="1" thickBot="1">
      <c r="A158" s="9"/>
      <c r="B158" s="2" t="s">
        <v>8</v>
      </c>
      <c r="C158" s="17"/>
      <c r="D158" s="23" t="e">
        <f>D157/C157*100</f>
        <v>#DIV/0!</v>
      </c>
      <c r="E158" s="22" t="e">
        <f>E157/D157*100</f>
        <v>#DIV/0!</v>
      </c>
      <c r="F158" s="23" t="e">
        <f>F157/E157*100</f>
        <v>#DIV/0!</v>
      </c>
      <c r="G158" s="22" t="e">
        <f>G157/F157*100</f>
        <v>#DIV/0!</v>
      </c>
      <c r="H158" s="22" t="e">
        <f>H157/G157*100</f>
        <v>#DIV/0!</v>
      </c>
    </row>
    <row r="159" spans="1:8" ht="15.75" thickBot="1">
      <c r="A159" s="9"/>
      <c r="B159" s="38" t="s">
        <v>20</v>
      </c>
      <c r="C159" s="17"/>
      <c r="D159" s="20"/>
      <c r="E159" s="17"/>
      <c r="F159" s="20"/>
      <c r="G159" s="17"/>
      <c r="H159" s="17"/>
    </row>
    <row r="160" spans="1:8" ht="15.75" thickBot="1">
      <c r="A160" s="9"/>
      <c r="B160" s="39" t="s">
        <v>21</v>
      </c>
      <c r="C160" s="17"/>
      <c r="D160" s="20"/>
      <c r="E160" s="17"/>
      <c r="F160" s="20"/>
      <c r="G160" s="17"/>
      <c r="H160" s="17"/>
    </row>
    <row r="161" spans="1:8" ht="30.75" thickBot="1">
      <c r="A161" s="9">
        <v>3</v>
      </c>
      <c r="B161" s="21" t="s">
        <v>18</v>
      </c>
      <c r="C161" s="17">
        <v>13296</v>
      </c>
      <c r="D161" s="20">
        <v>19763</v>
      </c>
      <c r="E161" s="17">
        <v>22671.5</v>
      </c>
      <c r="F161" s="20">
        <f>E161/100*F163/100*F164</f>
        <v>24096.17706</v>
      </c>
      <c r="G161" s="17">
        <f>F161/100*G163/100*G164</f>
        <v>25611.344673532807</v>
      </c>
      <c r="H161" s="17">
        <f>G161/100*H163/100*H164</f>
        <v>27327.509657416897</v>
      </c>
    </row>
    <row r="162" spans="1:8" ht="15" customHeight="1" thickBot="1">
      <c r="A162" s="9"/>
      <c r="B162" s="2" t="s">
        <v>8</v>
      </c>
      <c r="C162" s="17"/>
      <c r="D162" s="23">
        <f>D161/C161*100</f>
        <v>148.6386883273165</v>
      </c>
      <c r="E162" s="22">
        <f>E161/D161*100</f>
        <v>114.71689520821738</v>
      </c>
      <c r="F162" s="23">
        <f>F161/E161*100</f>
        <v>106.284</v>
      </c>
      <c r="G162" s="22">
        <f>G161/F161*100</f>
        <v>106.28800000000003</v>
      </c>
      <c r="H162" s="22">
        <f>H161/G161*100</f>
        <v>106.70080000000002</v>
      </c>
    </row>
    <row r="163" spans="1:8" ht="15.75" thickBot="1">
      <c r="A163" s="9"/>
      <c r="B163" s="38" t="s">
        <v>20</v>
      </c>
      <c r="C163" s="17"/>
      <c r="D163" s="20"/>
      <c r="E163" s="17">
        <v>101.4</v>
      </c>
      <c r="F163" s="20">
        <v>102</v>
      </c>
      <c r="G163" s="17">
        <v>102.2</v>
      </c>
      <c r="H163" s="17">
        <v>102.4</v>
      </c>
    </row>
    <row r="164" spans="1:8" ht="15.75" thickBot="1">
      <c r="A164" s="9"/>
      <c r="B164" s="39" t="s">
        <v>21</v>
      </c>
      <c r="C164" s="17"/>
      <c r="D164" s="20"/>
      <c r="E164" s="17">
        <v>105.8</v>
      </c>
      <c r="F164" s="20">
        <v>104.2</v>
      </c>
      <c r="G164" s="17">
        <v>104</v>
      </c>
      <c r="H164" s="17">
        <v>104.2</v>
      </c>
    </row>
    <row r="165" spans="1:8" ht="78.75" customHeight="1" thickBot="1">
      <c r="A165" s="9">
        <v>4</v>
      </c>
      <c r="B165" s="21" t="s">
        <v>50</v>
      </c>
      <c r="C165" s="17"/>
      <c r="D165" s="20"/>
      <c r="E165" s="17"/>
      <c r="F165" s="20">
        <f>E165/100*F167/100*F168</f>
        <v>0</v>
      </c>
      <c r="G165" s="17">
        <f>F165/100*G167/100*G168</f>
        <v>0</v>
      </c>
      <c r="H165" s="17">
        <f>G165/100*H167/100*H168</f>
        <v>0</v>
      </c>
    </row>
    <row r="166" spans="1:8" ht="15" customHeight="1" thickBot="1">
      <c r="A166" s="9"/>
      <c r="B166" s="2" t="s">
        <v>8</v>
      </c>
      <c r="C166" s="17"/>
      <c r="D166" s="23" t="e">
        <f>D165/C165*100</f>
        <v>#DIV/0!</v>
      </c>
      <c r="E166" s="22" t="e">
        <f>E165/D165*100</f>
        <v>#DIV/0!</v>
      </c>
      <c r="F166" s="23" t="e">
        <f>F165/E165*100</f>
        <v>#DIV/0!</v>
      </c>
      <c r="G166" s="22" t="e">
        <f>G165/F165*100</f>
        <v>#DIV/0!</v>
      </c>
      <c r="H166" s="22" t="e">
        <f>H165/G165*100</f>
        <v>#DIV/0!</v>
      </c>
    </row>
    <row r="167" spans="1:8" ht="15.75" thickBot="1">
      <c r="A167" s="9"/>
      <c r="B167" s="38" t="s">
        <v>20</v>
      </c>
      <c r="C167" s="17"/>
      <c r="D167" s="20"/>
      <c r="E167" s="17"/>
      <c r="F167" s="17"/>
      <c r="G167" s="17"/>
      <c r="H167" s="17"/>
    </row>
    <row r="168" spans="1:8" ht="15.75" thickBot="1">
      <c r="A168" s="9"/>
      <c r="B168" s="39" t="s">
        <v>21</v>
      </c>
      <c r="C168" s="17"/>
      <c r="D168" s="20"/>
      <c r="E168" s="17"/>
      <c r="F168" s="17"/>
      <c r="G168" s="17"/>
      <c r="H168" s="17"/>
    </row>
    <row r="169" spans="1:8" ht="90.75" thickBot="1">
      <c r="A169" s="9">
        <v>5</v>
      </c>
      <c r="B169" s="21" t="s">
        <v>52</v>
      </c>
      <c r="C169" s="17"/>
      <c r="D169" s="20"/>
      <c r="E169" s="17"/>
      <c r="F169" s="20">
        <f>E169/100*F171/100*F172</f>
        <v>0</v>
      </c>
      <c r="G169" s="17">
        <f>F169/100*G171/100*G172</f>
        <v>0</v>
      </c>
      <c r="H169" s="17">
        <f>G169/100*H171/100*H172</f>
        <v>0</v>
      </c>
    </row>
    <row r="170" spans="1:8" ht="15.75" customHeight="1" thickBot="1">
      <c r="A170" s="9"/>
      <c r="B170" s="2" t="s">
        <v>8</v>
      </c>
      <c r="C170" s="17"/>
      <c r="D170" s="20" t="e">
        <f>D169/C169*100</f>
        <v>#DIV/0!</v>
      </c>
      <c r="E170" s="17" t="e">
        <f>E169/D169*100</f>
        <v>#DIV/0!</v>
      </c>
      <c r="F170" s="20" t="e">
        <f>F169/E169*100</f>
        <v>#DIV/0!</v>
      </c>
      <c r="G170" s="17" t="e">
        <f>G169/F169*100</f>
        <v>#DIV/0!</v>
      </c>
      <c r="H170" s="17" t="e">
        <f>H169/G169*100</f>
        <v>#DIV/0!</v>
      </c>
    </row>
    <row r="171" spans="1:8" ht="15.75" customHeight="1" thickBot="1">
      <c r="A171" s="9"/>
      <c r="B171" s="38" t="s">
        <v>20</v>
      </c>
      <c r="C171" s="17"/>
      <c r="D171" s="20"/>
      <c r="E171" s="17"/>
      <c r="F171" s="20"/>
      <c r="G171" s="17"/>
      <c r="H171" s="17"/>
    </row>
    <row r="172" spans="1:8" ht="15.75" thickBot="1">
      <c r="A172" s="9"/>
      <c r="B172" s="39" t="s">
        <v>21</v>
      </c>
      <c r="C172" s="17"/>
      <c r="D172" s="20"/>
      <c r="E172" s="17"/>
      <c r="F172" s="20"/>
      <c r="G172" s="17"/>
      <c r="H172" s="17"/>
    </row>
    <row r="173" spans="1:8" ht="45.75" thickBot="1">
      <c r="A173" s="9">
        <v>6</v>
      </c>
      <c r="B173" s="21" t="s">
        <v>31</v>
      </c>
      <c r="C173" s="17">
        <v>11710</v>
      </c>
      <c r="D173" s="20">
        <v>15447</v>
      </c>
      <c r="E173" s="17">
        <v>17135.6</v>
      </c>
      <c r="F173" s="20">
        <f>E173/100*F175/100*F176</f>
        <v>17923.8376</v>
      </c>
      <c r="G173" s="17">
        <f>F173/100*G175/100*G176</f>
        <v>18748.334129599996</v>
      </c>
      <c r="H173" s="17">
        <f>G173/100*H175/100*H176</f>
        <v>19610.757499561594</v>
      </c>
    </row>
    <row r="174" spans="1:8" ht="15" customHeight="1" thickBot="1">
      <c r="A174" s="9"/>
      <c r="B174" s="2" t="s">
        <v>8</v>
      </c>
      <c r="C174" s="17"/>
      <c r="D174" s="23">
        <f>D173/C173*100</f>
        <v>131.9128949615713</v>
      </c>
      <c r="E174" s="22">
        <f>E173/D173*100</f>
        <v>110.93157247361947</v>
      </c>
      <c r="F174" s="23">
        <f>F173/E173*100</f>
        <v>104.60000000000001</v>
      </c>
      <c r="G174" s="22">
        <f>G173/F173*100</f>
        <v>104.59999999999998</v>
      </c>
      <c r="H174" s="22">
        <f>H173/G173*100</f>
        <v>104.59999999999998</v>
      </c>
    </row>
    <row r="175" spans="1:8" ht="32.25" thickBot="1">
      <c r="A175" s="9"/>
      <c r="B175" s="40" t="s">
        <v>26</v>
      </c>
      <c r="C175" s="17"/>
      <c r="D175" s="20"/>
      <c r="E175" s="17">
        <v>100</v>
      </c>
      <c r="F175" s="20">
        <v>100</v>
      </c>
      <c r="G175" s="17">
        <v>100</v>
      </c>
      <c r="H175" s="17">
        <v>100</v>
      </c>
    </row>
    <row r="176" spans="1:8" ht="15.75" thickBot="1">
      <c r="A176" s="9"/>
      <c r="B176" s="39" t="s">
        <v>21</v>
      </c>
      <c r="C176" s="17"/>
      <c r="D176" s="20"/>
      <c r="E176" s="17">
        <v>104.6</v>
      </c>
      <c r="F176" s="20">
        <v>104.6</v>
      </c>
      <c r="G176" s="17">
        <v>104.6</v>
      </c>
      <c r="H176" s="17">
        <v>104.6</v>
      </c>
    </row>
    <row r="177" spans="1:8" ht="30.75" thickBot="1">
      <c r="A177" s="9">
        <v>7</v>
      </c>
      <c r="B177" s="21" t="s">
        <v>16</v>
      </c>
      <c r="C177" s="46">
        <v>209073</v>
      </c>
      <c r="D177" s="46">
        <v>53234</v>
      </c>
      <c r="E177" s="46">
        <v>54559</v>
      </c>
      <c r="F177" s="46">
        <v>57154</v>
      </c>
      <c r="G177" s="46">
        <v>60065</v>
      </c>
      <c r="H177" s="47">
        <v>63436</v>
      </c>
    </row>
    <row r="178" spans="1:8" ht="15" customHeight="1" thickBot="1">
      <c r="A178" s="9"/>
      <c r="B178" s="2" t="s">
        <v>8</v>
      </c>
      <c r="C178" s="17"/>
      <c r="D178" s="23">
        <f>D177/C177*100</f>
        <v>25.461919999234716</v>
      </c>
      <c r="E178" s="22">
        <f>E177/D177*100</f>
        <v>102.48901078258257</v>
      </c>
      <c r="F178" s="23">
        <f>F177/E177*100</f>
        <v>104.75631884748621</v>
      </c>
      <c r="G178" s="22">
        <f>G177/F177*100</f>
        <v>105.0932568149211</v>
      </c>
      <c r="H178" s="22">
        <f>H177/G177*100</f>
        <v>105.6122533921585</v>
      </c>
    </row>
    <row r="179" spans="1:8" ht="42" customHeight="1" thickBot="1">
      <c r="A179" s="9"/>
      <c r="B179" s="24" t="s">
        <v>46</v>
      </c>
      <c r="C179" s="17"/>
      <c r="D179" s="23"/>
      <c r="E179" s="22"/>
      <c r="F179" s="23"/>
      <c r="G179" s="22"/>
      <c r="H179" s="22"/>
    </row>
    <row r="180" spans="1:8" ht="16.5" thickBot="1">
      <c r="A180" s="9">
        <v>8</v>
      </c>
      <c r="B180" s="25" t="s">
        <v>4</v>
      </c>
      <c r="C180" s="17">
        <v>6152</v>
      </c>
      <c r="D180" s="20">
        <v>3886</v>
      </c>
      <c r="E180" s="17">
        <v>4200</v>
      </c>
      <c r="F180" s="20">
        <f>E180/100*F182/100*F183</f>
        <v>4639.320000000001</v>
      </c>
      <c r="G180" s="17">
        <f>F180/100*G182/100*G183</f>
        <v>5139.1417795200005</v>
      </c>
      <c r="H180" s="17">
        <f>G180/100*H182/100*H183</f>
        <v>5714.468701737265</v>
      </c>
    </row>
    <row r="181" spans="1:8" ht="15" customHeight="1" thickBot="1">
      <c r="A181" s="9"/>
      <c r="B181" s="2" t="s">
        <v>8</v>
      </c>
      <c r="C181" s="17"/>
      <c r="D181" s="23">
        <f>D180/C180*100</f>
        <v>63.1664499349805</v>
      </c>
      <c r="E181" s="22">
        <f>E180/D180*100</f>
        <v>108.0802882141019</v>
      </c>
      <c r="F181" s="23">
        <f>F180/E180*100</f>
        <v>110.46000000000002</v>
      </c>
      <c r="G181" s="22">
        <f>G180/F180*100</f>
        <v>110.7736</v>
      </c>
      <c r="H181" s="22">
        <f>H180/G180*100</f>
        <v>111.19500000000002</v>
      </c>
    </row>
    <row r="182" spans="1:8" ht="32.25" thickBot="1">
      <c r="A182" s="9"/>
      <c r="B182" s="40" t="s">
        <v>26</v>
      </c>
      <c r="C182" s="17"/>
      <c r="D182" s="20"/>
      <c r="E182" s="17">
        <v>105</v>
      </c>
      <c r="F182" s="20">
        <v>105.2</v>
      </c>
      <c r="G182" s="17">
        <v>105.7</v>
      </c>
      <c r="H182" s="17">
        <v>105.9</v>
      </c>
    </row>
    <row r="183" spans="1:8" ht="15.75" thickBot="1">
      <c r="A183" s="9"/>
      <c r="B183" s="39" t="s">
        <v>21</v>
      </c>
      <c r="C183" s="17"/>
      <c r="D183" s="20"/>
      <c r="E183" s="17">
        <v>104.9</v>
      </c>
      <c r="F183" s="20">
        <v>105</v>
      </c>
      <c r="G183" s="17">
        <v>104.8</v>
      </c>
      <c r="H183" s="17">
        <v>105</v>
      </c>
    </row>
    <row r="184" spans="1:8" ht="16.5" thickBot="1">
      <c r="A184" s="9">
        <v>9</v>
      </c>
      <c r="B184" s="25" t="s">
        <v>19</v>
      </c>
      <c r="C184" s="17">
        <v>7999</v>
      </c>
      <c r="D184" s="20">
        <v>6716</v>
      </c>
      <c r="E184" s="17">
        <v>8003.4</v>
      </c>
      <c r="F184" s="20">
        <f>E184/100*F186/100*F187</f>
        <v>8457.352847999999</v>
      </c>
      <c r="G184" s="17">
        <f>F184/100*G186/100*G187</f>
        <v>8919.80090172864</v>
      </c>
      <c r="H184" s="17">
        <f>G184/100*H186/100*H187</f>
        <v>9389.339221195638</v>
      </c>
    </row>
    <row r="185" spans="1:8" ht="15" customHeight="1" thickBot="1">
      <c r="A185" s="9"/>
      <c r="B185" s="2" t="s">
        <v>8</v>
      </c>
      <c r="C185" s="17"/>
      <c r="D185" s="23">
        <f>D184/C184*100</f>
        <v>83.96049506188274</v>
      </c>
      <c r="E185" s="22">
        <f>E184/D184*100</f>
        <v>119.16914830256104</v>
      </c>
      <c r="F185" s="23">
        <f>F184/E184*100</f>
        <v>105.67199999999998</v>
      </c>
      <c r="G185" s="22">
        <f>G184/F184*100</f>
        <v>105.46800000000003</v>
      </c>
      <c r="H185" s="22">
        <f>H184/G184*100</f>
        <v>105.26400000000002</v>
      </c>
    </row>
    <row r="186" spans="1:8" ht="32.25" thickBot="1">
      <c r="A186" s="9"/>
      <c r="B186" s="40" t="s">
        <v>26</v>
      </c>
      <c r="C186" s="17"/>
      <c r="D186" s="20"/>
      <c r="E186" s="17">
        <v>101</v>
      </c>
      <c r="F186" s="20">
        <v>102</v>
      </c>
      <c r="G186" s="17">
        <v>102</v>
      </c>
      <c r="H186" s="17">
        <v>102</v>
      </c>
    </row>
    <row r="187" spans="1:8" ht="15.75" thickBot="1">
      <c r="A187" s="9"/>
      <c r="B187" s="39" t="s">
        <v>21</v>
      </c>
      <c r="C187" s="17"/>
      <c r="D187" s="20"/>
      <c r="E187" s="17">
        <v>104.1</v>
      </c>
      <c r="F187" s="20">
        <v>103.6</v>
      </c>
      <c r="G187" s="17">
        <v>103.4</v>
      </c>
      <c r="H187" s="17">
        <v>103.2</v>
      </c>
    </row>
    <row r="188" spans="1:8" ht="30.75" thickBot="1">
      <c r="A188" s="9">
        <v>10</v>
      </c>
      <c r="B188" s="21" t="s">
        <v>32</v>
      </c>
      <c r="C188" s="17">
        <v>76262</v>
      </c>
      <c r="D188" s="20">
        <v>69900</v>
      </c>
      <c r="E188" s="17">
        <v>73569.2</v>
      </c>
      <c r="F188" s="20">
        <f>E188/100*F190/100*F191</f>
        <v>77281.2075552</v>
      </c>
      <c r="G188" s="17">
        <f>F188/100*G190/100*G191</f>
        <v>81180.50816360518</v>
      </c>
      <c r="H188" s="17">
        <f>G188/100*H190/100*H191</f>
        <v>85276.55188350804</v>
      </c>
    </row>
    <row r="189" spans="1:8" ht="15" customHeight="1" thickBot="1">
      <c r="A189" s="9"/>
      <c r="B189" s="2" t="s">
        <v>8</v>
      </c>
      <c r="C189" s="17"/>
      <c r="D189" s="23">
        <f>D188/C188*100</f>
        <v>91.65770632818442</v>
      </c>
      <c r="E189" s="22">
        <f>E188/D188*100</f>
        <v>105.24921316165951</v>
      </c>
      <c r="F189" s="23">
        <f>F188/E188*100</f>
        <v>105.04560000000001</v>
      </c>
      <c r="G189" s="22">
        <f>G188/F188*100</f>
        <v>105.04560000000001</v>
      </c>
      <c r="H189" s="22">
        <f>H188/G188*100</f>
        <v>105.04560000000001</v>
      </c>
    </row>
    <row r="190" spans="1:8" ht="32.25" thickBot="1">
      <c r="A190" s="9"/>
      <c r="B190" s="40" t="s">
        <v>26</v>
      </c>
      <c r="C190" s="17"/>
      <c r="D190" s="20"/>
      <c r="E190" s="17">
        <v>101</v>
      </c>
      <c r="F190" s="20">
        <v>101.2</v>
      </c>
      <c r="G190" s="17">
        <v>101.2</v>
      </c>
      <c r="H190" s="17">
        <v>101.2</v>
      </c>
    </row>
    <row r="191" spans="1:8" ht="15" customHeight="1" thickBot="1">
      <c r="A191" s="9"/>
      <c r="B191" s="39" t="s">
        <v>12</v>
      </c>
      <c r="C191" s="17"/>
      <c r="D191" s="20"/>
      <c r="E191" s="17">
        <v>104</v>
      </c>
      <c r="F191" s="20">
        <v>103.8</v>
      </c>
      <c r="G191" s="17">
        <v>103.8</v>
      </c>
      <c r="H191" s="17">
        <v>103.8</v>
      </c>
    </row>
    <row r="192" spans="1:8" ht="16.5" thickBot="1">
      <c r="A192" s="9">
        <v>11</v>
      </c>
      <c r="B192" s="25" t="s">
        <v>5</v>
      </c>
      <c r="C192" s="17"/>
      <c r="D192" s="20"/>
      <c r="E192" s="17"/>
      <c r="F192" s="20">
        <f>E192/100*F194/100*F195</f>
        <v>0</v>
      </c>
      <c r="G192" s="17">
        <f>F192/100*G194/100*G195</f>
        <v>0</v>
      </c>
      <c r="H192" s="17">
        <f>G192/100*H194/100*H195</f>
        <v>0</v>
      </c>
    </row>
    <row r="193" spans="1:8" ht="15" customHeight="1" thickBot="1">
      <c r="A193" s="9"/>
      <c r="B193" s="2" t="s">
        <v>8</v>
      </c>
      <c r="C193" s="17"/>
      <c r="D193" s="23" t="e">
        <f>D192/C192*100</f>
        <v>#DIV/0!</v>
      </c>
      <c r="E193" s="22" t="e">
        <f>E192/D192*100</f>
        <v>#DIV/0!</v>
      </c>
      <c r="F193" s="23" t="e">
        <f>F192/E192*100</f>
        <v>#DIV/0!</v>
      </c>
      <c r="G193" s="22" t="e">
        <f>G192/F192*100</f>
        <v>#DIV/0!</v>
      </c>
      <c r="H193" s="22" t="e">
        <f>H192/G192*100</f>
        <v>#DIV/0!</v>
      </c>
    </row>
    <row r="194" spans="1:8" ht="32.25" thickBot="1">
      <c r="A194" s="9"/>
      <c r="B194" s="40" t="s">
        <v>26</v>
      </c>
      <c r="C194" s="17"/>
      <c r="D194" s="20"/>
      <c r="E194" s="17"/>
      <c r="F194" s="20"/>
      <c r="G194" s="17"/>
      <c r="H194" s="17"/>
    </row>
    <row r="195" spans="1:8" ht="15.75" thickBot="1">
      <c r="A195" s="9"/>
      <c r="B195" s="39" t="s">
        <v>21</v>
      </c>
      <c r="C195" s="17"/>
      <c r="D195" s="20"/>
      <c r="E195" s="17"/>
      <c r="F195" s="20"/>
      <c r="G195" s="17"/>
      <c r="H195" s="17"/>
    </row>
    <row r="196" spans="1:8" ht="30" customHeight="1" thickBot="1">
      <c r="A196" s="9">
        <v>12</v>
      </c>
      <c r="B196" s="21" t="s">
        <v>15</v>
      </c>
      <c r="C196" s="17">
        <f aca="true" t="shared" si="30" ref="C196:H196">SUM(C199,C201,C203,C205,C207,C209,C211,C213,C215,C217)</f>
        <v>47350</v>
      </c>
      <c r="D196" s="17">
        <f t="shared" si="30"/>
        <v>23912</v>
      </c>
      <c r="E196" s="17">
        <f t="shared" si="30"/>
        <v>900</v>
      </c>
      <c r="F196" s="17">
        <f t="shared" si="30"/>
        <v>800</v>
      </c>
      <c r="G196" s="17">
        <f t="shared" si="30"/>
        <v>700</v>
      </c>
      <c r="H196" s="17">
        <f t="shared" si="30"/>
        <v>600</v>
      </c>
    </row>
    <row r="197" spans="1:8" ht="15" customHeight="1" thickBot="1">
      <c r="A197" s="9"/>
      <c r="B197" s="2" t="s">
        <v>8</v>
      </c>
      <c r="C197" s="17"/>
      <c r="D197" s="23">
        <f>D196/C196*100</f>
        <v>50.50052798310454</v>
      </c>
      <c r="E197" s="22">
        <f>E196/D196*100</f>
        <v>3.7638006022080965</v>
      </c>
      <c r="F197" s="23">
        <f>F196/E196*100</f>
        <v>88.88888888888889</v>
      </c>
      <c r="G197" s="22">
        <f>G196/F196*100</f>
        <v>87.5</v>
      </c>
      <c r="H197" s="22">
        <f>H196/G196*100</f>
        <v>85.71428571428571</v>
      </c>
    </row>
    <row r="198" spans="1:8" ht="15.75" thickBot="1">
      <c r="A198" s="9"/>
      <c r="B198" s="28" t="s">
        <v>13</v>
      </c>
      <c r="C198" s="17"/>
      <c r="D198" s="20"/>
      <c r="E198" s="17"/>
      <c r="F198" s="20"/>
      <c r="G198" s="17"/>
      <c r="H198" s="17"/>
    </row>
    <row r="199" spans="1:8" ht="30.75" thickBot="1">
      <c r="A199" s="9">
        <v>13</v>
      </c>
      <c r="B199" s="21" t="s">
        <v>17</v>
      </c>
      <c r="C199" s="17"/>
      <c r="D199" s="20"/>
      <c r="E199" s="17"/>
      <c r="F199" s="20"/>
      <c r="G199" s="17"/>
      <c r="H199" s="17"/>
    </row>
    <row r="200" spans="1:8" ht="15" customHeight="1" thickBot="1">
      <c r="A200" s="9"/>
      <c r="B200" s="2" t="s">
        <v>8</v>
      </c>
      <c r="C200" s="17"/>
      <c r="D200" s="23" t="e">
        <f>D199/C199*100</f>
        <v>#DIV/0!</v>
      </c>
      <c r="E200" s="22" t="e">
        <f>E199/D199*100</f>
        <v>#DIV/0!</v>
      </c>
      <c r="F200" s="23" t="e">
        <f>F199/E199*100</f>
        <v>#DIV/0!</v>
      </c>
      <c r="G200" s="22" t="e">
        <f>G199/F199*100</f>
        <v>#DIV/0!</v>
      </c>
      <c r="H200" s="22" t="e">
        <f>H199/G199*100</f>
        <v>#DIV/0!</v>
      </c>
    </row>
    <row r="201" spans="1:8" ht="30.75" thickBot="1">
      <c r="A201" s="9">
        <v>14</v>
      </c>
      <c r="B201" s="21" t="s">
        <v>18</v>
      </c>
      <c r="C201" s="17">
        <v>10847</v>
      </c>
      <c r="D201" s="20">
        <v>986</v>
      </c>
      <c r="E201" s="17">
        <v>900</v>
      </c>
      <c r="F201" s="20">
        <v>800</v>
      </c>
      <c r="G201" s="17">
        <v>700</v>
      </c>
      <c r="H201" s="17">
        <v>600</v>
      </c>
    </row>
    <row r="202" spans="1:8" ht="15" customHeight="1" thickBot="1">
      <c r="A202" s="9"/>
      <c r="B202" s="2" t="s">
        <v>8</v>
      </c>
      <c r="C202" s="17"/>
      <c r="D202" s="23">
        <f>D201/C201*100</f>
        <v>9.09007098736978</v>
      </c>
      <c r="E202" s="22">
        <f>E201/D201*100</f>
        <v>91.27789046653145</v>
      </c>
      <c r="F202" s="23">
        <f>F201/E201*100</f>
        <v>88.88888888888889</v>
      </c>
      <c r="G202" s="22">
        <f>G201/F201*100</f>
        <v>87.5</v>
      </c>
      <c r="H202" s="22">
        <f>H201/G201*100</f>
        <v>85.71428571428571</v>
      </c>
    </row>
    <row r="203" spans="1:8" ht="85.5" customHeight="1" thickBot="1">
      <c r="A203" s="9">
        <v>15</v>
      </c>
      <c r="B203" s="21" t="s">
        <v>50</v>
      </c>
      <c r="C203" s="17"/>
      <c r="D203" s="20"/>
      <c r="E203" s="17"/>
      <c r="F203" s="20"/>
      <c r="G203" s="17"/>
      <c r="H203" s="17"/>
    </row>
    <row r="204" spans="1:8" ht="15" customHeight="1" thickBot="1">
      <c r="A204" s="9"/>
      <c r="B204" s="2" t="s">
        <v>8</v>
      </c>
      <c r="C204" s="17"/>
      <c r="D204" s="23" t="e">
        <f>D203/C203*100</f>
        <v>#DIV/0!</v>
      </c>
      <c r="E204" s="22" t="e">
        <f>E203/D203*100</f>
        <v>#DIV/0!</v>
      </c>
      <c r="F204" s="23" t="e">
        <f>F203/E203*100</f>
        <v>#DIV/0!</v>
      </c>
      <c r="G204" s="22" t="e">
        <f>G203/F203*100</f>
        <v>#DIV/0!</v>
      </c>
      <c r="H204" s="22" t="e">
        <f>H203/G203*100</f>
        <v>#DIV/0!</v>
      </c>
    </row>
    <row r="205" spans="1:8" ht="96.75" customHeight="1" thickBot="1">
      <c r="A205" s="9">
        <v>16</v>
      </c>
      <c r="B205" s="21" t="s">
        <v>52</v>
      </c>
      <c r="C205" s="17"/>
      <c r="D205" s="23"/>
      <c r="E205" s="22"/>
      <c r="F205" s="23"/>
      <c r="G205" s="22"/>
      <c r="H205" s="22"/>
    </row>
    <row r="206" spans="1:8" ht="15" customHeight="1" thickBot="1">
      <c r="A206" s="9"/>
      <c r="B206" s="2" t="s">
        <v>8</v>
      </c>
      <c r="C206" s="17"/>
      <c r="D206" s="23" t="e">
        <f>D205/C205*100</f>
        <v>#DIV/0!</v>
      </c>
      <c r="E206" s="22" t="e">
        <f>E205/D205*100</f>
        <v>#DIV/0!</v>
      </c>
      <c r="F206" s="23" t="e">
        <f>F205/E205*100</f>
        <v>#DIV/0!</v>
      </c>
      <c r="G206" s="22" t="e">
        <f>G205/F205*100</f>
        <v>#DIV/0!</v>
      </c>
      <c r="H206" s="22" t="e">
        <f>H205/G205*100</f>
        <v>#DIV/0!</v>
      </c>
    </row>
    <row r="207" spans="1:8" ht="45.75" thickBot="1">
      <c r="A207" s="9">
        <v>17</v>
      </c>
      <c r="B207" s="21" t="s">
        <v>31</v>
      </c>
      <c r="C207" s="17">
        <v>2167</v>
      </c>
      <c r="D207" s="20"/>
      <c r="E207" s="17"/>
      <c r="F207" s="20"/>
      <c r="G207" s="17"/>
      <c r="H207" s="17"/>
    </row>
    <row r="208" spans="1:8" ht="15" customHeight="1" thickBot="1">
      <c r="A208" s="9"/>
      <c r="B208" s="2" t="s">
        <v>8</v>
      </c>
      <c r="C208" s="17"/>
      <c r="D208" s="23">
        <f>D207/C207*100</f>
        <v>0</v>
      </c>
      <c r="E208" s="22" t="e">
        <f>E207/D207*100</f>
        <v>#DIV/0!</v>
      </c>
      <c r="F208" s="23" t="e">
        <f>F207/E207*100</f>
        <v>#DIV/0!</v>
      </c>
      <c r="G208" s="22" t="e">
        <f>G207/F207*100</f>
        <v>#DIV/0!</v>
      </c>
      <c r="H208" s="22" t="e">
        <f>H207/G207*100</f>
        <v>#DIV/0!</v>
      </c>
    </row>
    <row r="209" spans="1:8" ht="30.75" thickBot="1">
      <c r="A209" s="9">
        <v>18</v>
      </c>
      <c r="B209" s="21" t="s">
        <v>16</v>
      </c>
      <c r="C209" s="17">
        <f>8600+408</f>
        <v>9008</v>
      </c>
      <c r="D209" s="20">
        <v>20806</v>
      </c>
      <c r="E209" s="17"/>
      <c r="F209" s="20"/>
      <c r="G209" s="17"/>
      <c r="H209" s="17"/>
    </row>
    <row r="210" spans="1:8" ht="15" customHeight="1" thickBot="1">
      <c r="A210" s="9"/>
      <c r="B210" s="2" t="s">
        <v>8</v>
      </c>
      <c r="C210" s="17"/>
      <c r="D210" s="23">
        <f>D209/C209*100</f>
        <v>230.97246891651864</v>
      </c>
      <c r="E210" s="22">
        <f>E209/D209*100</f>
        <v>0</v>
      </c>
      <c r="F210" s="23" t="e">
        <f>F209/E209*100</f>
        <v>#DIV/0!</v>
      </c>
      <c r="G210" s="22" t="e">
        <f>G209/F209*100</f>
        <v>#DIV/0!</v>
      </c>
      <c r="H210" s="22" t="e">
        <f>H209/G209*100</f>
        <v>#DIV/0!</v>
      </c>
    </row>
    <row r="211" spans="1:8" ht="15.75" thickBot="1">
      <c r="A211" s="9">
        <v>19</v>
      </c>
      <c r="B211" s="21" t="s">
        <v>4</v>
      </c>
      <c r="C211" s="17">
        <v>5658</v>
      </c>
      <c r="D211" s="20">
        <v>183</v>
      </c>
      <c r="E211" s="17"/>
      <c r="F211" s="20"/>
      <c r="G211" s="17"/>
      <c r="H211" s="17"/>
    </row>
    <row r="212" spans="1:8" ht="15" customHeight="1" thickBot="1">
      <c r="A212" s="9"/>
      <c r="B212" s="2" t="s">
        <v>8</v>
      </c>
      <c r="C212" s="17"/>
      <c r="D212" s="23">
        <f>D211/C211*100</f>
        <v>3.234358430540827</v>
      </c>
      <c r="E212" s="22">
        <f>E211/D211*100</f>
        <v>0</v>
      </c>
      <c r="F212" s="23" t="e">
        <f>F211/E211*100</f>
        <v>#DIV/0!</v>
      </c>
      <c r="G212" s="22" t="e">
        <f>G211/F211*100</f>
        <v>#DIV/0!</v>
      </c>
      <c r="H212" s="22" t="e">
        <f>H211/G211*100</f>
        <v>#DIV/0!</v>
      </c>
    </row>
    <row r="213" spans="1:8" ht="15.75" thickBot="1">
      <c r="A213" s="9">
        <v>20</v>
      </c>
      <c r="B213" s="21" t="s">
        <v>19</v>
      </c>
      <c r="C213" s="17">
        <v>137</v>
      </c>
      <c r="D213" s="20"/>
      <c r="E213" s="17"/>
      <c r="F213" s="20"/>
      <c r="G213" s="17"/>
      <c r="H213" s="17"/>
    </row>
    <row r="214" spans="1:8" ht="15" customHeight="1" thickBot="1">
      <c r="A214" s="9"/>
      <c r="B214" s="2" t="s">
        <v>8</v>
      </c>
      <c r="C214" s="17"/>
      <c r="D214" s="23">
        <f>D213/C213*100</f>
        <v>0</v>
      </c>
      <c r="E214" s="22" t="e">
        <f>E213/D213*100</f>
        <v>#DIV/0!</v>
      </c>
      <c r="F214" s="23" t="e">
        <f>F213/E213*100</f>
        <v>#DIV/0!</v>
      </c>
      <c r="G214" s="22" t="e">
        <f>G213/F213*100</f>
        <v>#DIV/0!</v>
      </c>
      <c r="H214" s="22" t="e">
        <f>H213/G213*100</f>
        <v>#DIV/0!</v>
      </c>
    </row>
    <row r="215" spans="1:8" ht="30.75" thickBot="1">
      <c r="A215" s="9">
        <v>21</v>
      </c>
      <c r="B215" s="21" t="s">
        <v>32</v>
      </c>
      <c r="C215" s="17">
        <v>19533</v>
      </c>
      <c r="D215" s="20">
        <v>1937</v>
      </c>
      <c r="E215" s="17"/>
      <c r="F215" s="20"/>
      <c r="G215" s="17"/>
      <c r="H215" s="17"/>
    </row>
    <row r="216" spans="1:8" ht="15" customHeight="1" thickBot="1">
      <c r="A216" s="9"/>
      <c r="B216" s="2" t="s">
        <v>8</v>
      </c>
      <c r="C216" s="17"/>
      <c r="D216" s="23">
        <f>D215/C215*100</f>
        <v>9.916551476987662</v>
      </c>
      <c r="E216" s="22">
        <f>E215/D215*100</f>
        <v>0</v>
      </c>
      <c r="F216" s="23" t="e">
        <f>F215/E215*100</f>
        <v>#DIV/0!</v>
      </c>
      <c r="G216" s="22" t="e">
        <f>G215/F215*100</f>
        <v>#DIV/0!</v>
      </c>
      <c r="H216" s="22" t="e">
        <f>H215/G215*100</f>
        <v>#DIV/0!</v>
      </c>
    </row>
    <row r="217" spans="1:8" ht="16.5" thickBot="1">
      <c r="A217" s="9">
        <v>22</v>
      </c>
      <c r="B217" s="25" t="s">
        <v>5</v>
      </c>
      <c r="C217" s="17"/>
      <c r="D217" s="20"/>
      <c r="E217" s="17"/>
      <c r="F217" s="20"/>
      <c r="G217" s="17"/>
      <c r="H217" s="17"/>
    </row>
    <row r="218" spans="1:8" ht="15" customHeight="1" thickBot="1">
      <c r="A218" s="9"/>
      <c r="B218" s="2" t="s">
        <v>8</v>
      </c>
      <c r="C218" s="17"/>
      <c r="D218" s="23" t="e">
        <f>D217/C217*100</f>
        <v>#DIV/0!</v>
      </c>
      <c r="E218" s="22" t="e">
        <f>E217/D217*100</f>
        <v>#DIV/0!</v>
      </c>
      <c r="F218" s="23" t="e">
        <f>F217/E217*100</f>
        <v>#DIV/0!</v>
      </c>
      <c r="G218" s="22" t="e">
        <f>G217/F217*100</f>
        <v>#DIV/0!</v>
      </c>
      <c r="H218" s="22" t="e">
        <f>H217/G217*100</f>
        <v>#DIV/0!</v>
      </c>
    </row>
    <row r="219" spans="1:8" ht="15">
      <c r="A219" s="41"/>
      <c r="B219" s="44"/>
      <c r="C219" s="43"/>
      <c r="D219" s="43"/>
      <c r="E219" s="43"/>
      <c r="F219" s="43"/>
      <c r="G219" s="43"/>
      <c r="H219" s="43"/>
    </row>
    <row r="220" ht="12.75">
      <c r="B220" s="45"/>
    </row>
    <row r="221" spans="2:8" ht="18" customHeight="1">
      <c r="B221" s="4"/>
      <c r="C221" s="4"/>
      <c r="D221" s="4"/>
      <c r="E221" s="4"/>
      <c r="F221" s="4"/>
      <c r="G221" s="65" t="s">
        <v>43</v>
      </c>
      <c r="H221" s="65"/>
    </row>
    <row r="222" spans="2:8" ht="12.75" customHeight="1">
      <c r="B222" s="66" t="s">
        <v>39</v>
      </c>
      <c r="C222" s="66"/>
      <c r="D222" s="66"/>
      <c r="E222" s="66"/>
      <c r="F222" s="66"/>
      <c r="G222" s="66"/>
      <c r="H222" s="66"/>
    </row>
    <row r="223" spans="2:8" ht="12.75" customHeight="1">
      <c r="B223" s="66"/>
      <c r="C223" s="66"/>
      <c r="D223" s="66"/>
      <c r="E223" s="66"/>
      <c r="F223" s="66"/>
      <c r="G223" s="66"/>
      <c r="H223" s="66"/>
    </row>
    <row r="224" spans="2:8" ht="12.75" customHeight="1">
      <c r="B224" s="66"/>
      <c r="C224" s="66"/>
      <c r="D224" s="66"/>
      <c r="E224" s="66"/>
      <c r="F224" s="66"/>
      <c r="G224" s="66"/>
      <c r="H224" s="66"/>
    </row>
    <row r="225" spans="2:8" ht="14.25" customHeight="1">
      <c r="B225" s="72" t="s">
        <v>6</v>
      </c>
      <c r="C225" s="72"/>
      <c r="D225" s="72"/>
      <c r="E225" s="72"/>
      <c r="F225" s="72"/>
      <c r="G225" s="72"/>
      <c r="H225" s="72"/>
    </row>
    <row r="226" spans="2:8" ht="18.75" thickBot="1">
      <c r="B226" s="4"/>
      <c r="C226" s="4"/>
      <c r="D226" s="4"/>
      <c r="E226" s="4"/>
      <c r="F226" s="4"/>
      <c r="G226" s="5"/>
      <c r="H226" s="6" t="s">
        <v>7</v>
      </c>
    </row>
    <row r="227" spans="2:8" ht="16.5" customHeight="1" thickBot="1">
      <c r="B227" s="67" t="s">
        <v>3</v>
      </c>
      <c r="C227" s="7" t="s">
        <v>0</v>
      </c>
      <c r="D227" s="69" t="s">
        <v>1</v>
      </c>
      <c r="E227" s="64"/>
      <c r="F227" s="63" t="s">
        <v>2</v>
      </c>
      <c r="G227" s="63"/>
      <c r="H227" s="64"/>
    </row>
    <row r="228" spans="2:8" ht="16.5" thickBot="1">
      <c r="B228" s="68"/>
      <c r="C228" s="8" t="s">
        <v>40</v>
      </c>
      <c r="D228" s="8" t="s">
        <v>44</v>
      </c>
      <c r="E228" s="8" t="s">
        <v>47</v>
      </c>
      <c r="F228" s="8" t="s">
        <v>48</v>
      </c>
      <c r="G228" s="8" t="s">
        <v>53</v>
      </c>
      <c r="H228" s="8" t="s">
        <v>54</v>
      </c>
    </row>
    <row r="229" spans="2:8" ht="15.75" thickBot="1">
      <c r="B229" s="1" t="s">
        <v>55</v>
      </c>
      <c r="C229" s="17"/>
      <c r="D229" s="17"/>
      <c r="E229" s="17"/>
      <c r="F229" s="17"/>
      <c r="G229" s="17"/>
      <c r="H229" s="17"/>
    </row>
    <row r="230" spans="2:8" ht="15.75" thickBot="1">
      <c r="B230" s="1" t="s">
        <v>23</v>
      </c>
      <c r="C230" s="17">
        <v>77972</v>
      </c>
      <c r="D230" s="17">
        <v>75757</v>
      </c>
      <c r="E230" s="17">
        <v>60000</v>
      </c>
      <c r="F230" s="17">
        <v>60000</v>
      </c>
      <c r="G230" s="17">
        <v>60000</v>
      </c>
      <c r="H230" s="17">
        <v>60000</v>
      </c>
    </row>
    <row r="231" spans="2:8" ht="16.5" customHeight="1" thickBot="1">
      <c r="B231" s="2" t="s">
        <v>8</v>
      </c>
      <c r="C231" s="17"/>
      <c r="D231" s="17">
        <f>D230/C230*100</f>
        <v>97.1592366490535</v>
      </c>
      <c r="E231" s="17">
        <f>E230/D230*100</f>
        <v>79.20060192457463</v>
      </c>
      <c r="F231" s="17">
        <f>F230/E230*100</f>
        <v>100</v>
      </c>
      <c r="G231" s="17">
        <f>G230/F230*100</f>
        <v>100</v>
      </c>
      <c r="H231" s="17">
        <f>H230/G230*100</f>
        <v>100</v>
      </c>
    </row>
    <row r="232" spans="2:8" ht="15.75" thickBot="1">
      <c r="B232" s="1" t="s">
        <v>57</v>
      </c>
      <c r="C232" s="17"/>
      <c r="D232" s="17"/>
      <c r="E232" s="17"/>
      <c r="F232" s="17"/>
      <c r="G232" s="17"/>
      <c r="H232" s="17"/>
    </row>
    <row r="233" spans="2:8" ht="15.75" thickBot="1">
      <c r="B233" s="1" t="s">
        <v>23</v>
      </c>
      <c r="C233" s="17">
        <v>2928</v>
      </c>
      <c r="D233" s="17">
        <v>10013</v>
      </c>
      <c r="E233" s="17">
        <v>10000</v>
      </c>
      <c r="F233" s="17">
        <v>10000</v>
      </c>
      <c r="G233" s="17">
        <v>10000</v>
      </c>
      <c r="H233" s="17">
        <v>10000</v>
      </c>
    </row>
    <row r="234" spans="2:8" ht="26.25" thickBot="1">
      <c r="B234" s="2" t="s">
        <v>8</v>
      </c>
      <c r="C234" s="17"/>
      <c r="D234" s="17">
        <f>D233/C233*100</f>
        <v>341.97404371584696</v>
      </c>
      <c r="E234" s="17">
        <f>E233/D233*100</f>
        <v>99.87016878058525</v>
      </c>
      <c r="F234" s="17">
        <f>F233/E233*100</f>
        <v>100</v>
      </c>
      <c r="G234" s="17">
        <f>G233/F233*100</f>
        <v>100</v>
      </c>
      <c r="H234" s="17">
        <f>H233/G233*100</f>
        <v>100</v>
      </c>
    </row>
    <row r="235" spans="2:8" ht="15.75" thickBot="1">
      <c r="B235" s="1" t="s">
        <v>58</v>
      </c>
      <c r="C235" s="17"/>
      <c r="D235" s="17"/>
      <c r="E235" s="17"/>
      <c r="F235" s="17"/>
      <c r="G235" s="17"/>
      <c r="H235" s="17"/>
    </row>
    <row r="236" spans="2:8" ht="15.75" thickBot="1">
      <c r="B236" s="1" t="s">
        <v>23</v>
      </c>
      <c r="C236" s="17">
        <v>3077</v>
      </c>
      <c r="D236" s="17">
        <v>-143118</v>
      </c>
      <c r="E236" s="17">
        <v>-150000</v>
      </c>
      <c r="F236" s="17"/>
      <c r="G236" s="17"/>
      <c r="H236" s="17"/>
    </row>
    <row r="237" spans="2:8" ht="26.25" thickBot="1">
      <c r="B237" s="2" t="s">
        <v>8</v>
      </c>
      <c r="C237" s="17"/>
      <c r="D237" s="17"/>
      <c r="E237" s="17"/>
      <c r="F237" s="17"/>
      <c r="G237" s="17"/>
      <c r="H237" s="17"/>
    </row>
    <row r="238" spans="2:8" ht="15.75" thickBot="1">
      <c r="B238" s="1" t="s">
        <v>56</v>
      </c>
      <c r="C238" s="17">
        <v>4118</v>
      </c>
      <c r="D238" s="17">
        <v>8577</v>
      </c>
      <c r="E238" s="17">
        <v>9412</v>
      </c>
      <c r="F238" s="17">
        <v>10353</v>
      </c>
      <c r="G238" s="17">
        <v>11380</v>
      </c>
      <c r="H238" s="17">
        <v>12500</v>
      </c>
    </row>
    <row r="239" spans="2:8" ht="15.75" thickBot="1">
      <c r="B239" s="1" t="s">
        <v>23</v>
      </c>
      <c r="C239" s="17"/>
      <c r="D239" s="17">
        <f>D238/C238*100</f>
        <v>208.28071879553184</v>
      </c>
      <c r="E239" s="17">
        <f>E238/D238*100</f>
        <v>109.73533869651394</v>
      </c>
      <c r="F239" s="17">
        <f>F238/E238*100</f>
        <v>109.99787505312366</v>
      </c>
      <c r="G239" s="17">
        <f>G238/F238*100</f>
        <v>109.9198300009659</v>
      </c>
      <c r="H239" s="17">
        <f>H238/G238*100</f>
        <v>109.84182776801406</v>
      </c>
    </row>
    <row r="240" spans="2:8" ht="26.25" thickBot="1">
      <c r="B240" s="2" t="s">
        <v>8</v>
      </c>
      <c r="C240" s="17"/>
      <c r="D240" s="17"/>
      <c r="E240" s="17"/>
      <c r="F240" s="17"/>
      <c r="G240" s="17"/>
      <c r="H240" s="17"/>
    </row>
    <row r="241" ht="12.75">
      <c r="B241" s="45"/>
    </row>
    <row r="242" ht="12.75">
      <c r="B242" s="45"/>
    </row>
    <row r="243" spans="1:8" ht="18.75" customHeight="1">
      <c r="A243" s="60"/>
      <c r="B243" s="61"/>
      <c r="C243" s="61"/>
      <c r="D243" s="61"/>
      <c r="E243" s="62"/>
      <c r="F243" s="57"/>
      <c r="G243" s="55"/>
      <c r="H243" s="56"/>
    </row>
    <row r="244" spans="1:8" ht="18.75" customHeight="1">
      <c r="A244" s="58"/>
      <c r="B244" s="59"/>
      <c r="C244" s="59"/>
      <c r="D244" s="59"/>
      <c r="E244" s="57"/>
      <c r="F244" s="56"/>
      <c r="G244" s="56"/>
      <c r="H244" s="56"/>
    </row>
    <row r="245" ht="12.75">
      <c r="B245" s="45"/>
    </row>
    <row r="246" ht="12.75">
      <c r="B246" s="45"/>
    </row>
    <row r="247" ht="12.75">
      <c r="B247" s="45"/>
    </row>
    <row r="248" ht="12.75">
      <c r="B248" s="45"/>
    </row>
    <row r="249" ht="12.75">
      <c r="B249" s="45"/>
    </row>
    <row r="250" ht="12.75">
      <c r="B250" s="45"/>
    </row>
    <row r="251" ht="12.75">
      <c r="B251" s="45"/>
    </row>
    <row r="252" ht="12.75">
      <c r="B252" s="45"/>
    </row>
    <row r="253" ht="12.75">
      <c r="B253" s="45"/>
    </row>
    <row r="254" ht="12.75">
      <c r="B254" s="45"/>
    </row>
    <row r="255" ht="12.75">
      <c r="B255" s="45"/>
    </row>
    <row r="256" ht="12.75">
      <c r="B256" s="45"/>
    </row>
    <row r="257" ht="12.75">
      <c r="B257" s="45"/>
    </row>
    <row r="258" ht="12.75">
      <c r="B258" s="45"/>
    </row>
    <row r="259" ht="12.75">
      <c r="B259" s="45"/>
    </row>
    <row r="260" ht="12.75">
      <c r="B260" s="45"/>
    </row>
    <row r="261" ht="12.75">
      <c r="B261" s="45"/>
    </row>
    <row r="262" ht="12.75">
      <c r="B262" s="45"/>
    </row>
    <row r="263" ht="12.75">
      <c r="B263" s="45"/>
    </row>
    <row r="264" ht="12.75">
      <c r="B264" s="45"/>
    </row>
    <row r="265" ht="12.75">
      <c r="B265" s="45"/>
    </row>
    <row r="266" ht="12.75">
      <c r="B266" s="45"/>
    </row>
    <row r="267" ht="12.75">
      <c r="B267" s="45"/>
    </row>
    <row r="268" ht="12.75">
      <c r="B268" s="45"/>
    </row>
    <row r="269" ht="12.75">
      <c r="B269" s="45"/>
    </row>
    <row r="270" ht="12.75">
      <c r="B270" s="45"/>
    </row>
    <row r="271" ht="12.75">
      <c r="B271" s="45"/>
    </row>
    <row r="272" ht="12.75">
      <c r="B272" s="45"/>
    </row>
    <row r="273" ht="12.75">
      <c r="B273" s="45"/>
    </row>
    <row r="274" ht="12.75">
      <c r="B274" s="45"/>
    </row>
    <row r="275" ht="12.75">
      <c r="B275" s="45"/>
    </row>
    <row r="276" ht="12.75">
      <c r="B276" s="45"/>
    </row>
    <row r="277" ht="12.75">
      <c r="B277" s="45"/>
    </row>
    <row r="278" ht="12.75">
      <c r="B278" s="45"/>
    </row>
    <row r="279" ht="12.75">
      <c r="B279" s="45"/>
    </row>
    <row r="280" ht="12.75">
      <c r="B280" s="45"/>
    </row>
    <row r="281" ht="12.75">
      <c r="B281" s="45"/>
    </row>
    <row r="282" ht="12.75">
      <c r="B282" s="45"/>
    </row>
    <row r="283" ht="12.75">
      <c r="B283" s="45"/>
    </row>
    <row r="284" ht="12.75">
      <c r="B284" s="45"/>
    </row>
    <row r="285" ht="12.75">
      <c r="B285" s="45"/>
    </row>
    <row r="286" ht="12.75">
      <c r="B286" s="45"/>
    </row>
    <row r="287" ht="12.75">
      <c r="B287" s="45"/>
    </row>
    <row r="288" ht="12.75">
      <c r="B288" s="45"/>
    </row>
    <row r="289" ht="12.75">
      <c r="B289" s="45"/>
    </row>
    <row r="290" ht="12.75">
      <c r="B290" s="45"/>
    </row>
    <row r="291" ht="12.75">
      <c r="B291" s="45"/>
    </row>
    <row r="292" ht="12.75">
      <c r="B292" s="45"/>
    </row>
    <row r="293" ht="12.75">
      <c r="B293" s="45"/>
    </row>
    <row r="294" ht="12.75">
      <c r="B294" s="45"/>
    </row>
    <row r="295" ht="12.75">
      <c r="B295" s="45"/>
    </row>
    <row r="296" ht="12.75">
      <c r="B296" s="45"/>
    </row>
    <row r="297" ht="12.75">
      <c r="B297" s="45"/>
    </row>
    <row r="298" ht="12.75">
      <c r="B298" s="45"/>
    </row>
    <row r="299" ht="12.75">
      <c r="B299" s="45"/>
    </row>
    <row r="300" ht="12.75">
      <c r="B300" s="45"/>
    </row>
    <row r="301" ht="12.75">
      <c r="B301" s="45"/>
    </row>
    <row r="302" ht="12.75">
      <c r="B302" s="45"/>
    </row>
    <row r="303" ht="12.75">
      <c r="B303" s="45"/>
    </row>
    <row r="304" ht="12.75">
      <c r="B304" s="45"/>
    </row>
    <row r="305" ht="12.75">
      <c r="B305" s="45"/>
    </row>
    <row r="306" ht="12.75">
      <c r="B306" s="45"/>
    </row>
    <row r="307" ht="12.75">
      <c r="B307" s="45"/>
    </row>
    <row r="308" ht="12.75">
      <c r="B308" s="45"/>
    </row>
    <row r="309" ht="12.75">
      <c r="B309" s="45"/>
    </row>
    <row r="310" ht="12.75">
      <c r="B310" s="45"/>
    </row>
    <row r="311" ht="12.75">
      <c r="B311" s="45"/>
    </row>
    <row r="312" ht="12.75">
      <c r="B312" s="45"/>
    </row>
    <row r="313" ht="12.75">
      <c r="B313" s="45"/>
    </row>
    <row r="314" ht="12.75">
      <c r="B314" s="45"/>
    </row>
    <row r="315" ht="12.75">
      <c r="B315" s="45"/>
    </row>
    <row r="316" ht="12.75">
      <c r="B316" s="45"/>
    </row>
    <row r="317" ht="12.75">
      <c r="B317" s="45"/>
    </row>
    <row r="318" ht="12.75">
      <c r="B318" s="45"/>
    </row>
    <row r="319" ht="12.75">
      <c r="B319" s="45"/>
    </row>
    <row r="320" ht="12.75">
      <c r="B320" s="45"/>
    </row>
    <row r="321" ht="12.75">
      <c r="B321" s="45"/>
    </row>
    <row r="322" ht="12.75">
      <c r="B322" s="45"/>
    </row>
    <row r="323" ht="12.75">
      <c r="B323" s="45"/>
    </row>
    <row r="324" ht="12.75">
      <c r="B324" s="45"/>
    </row>
    <row r="325" ht="12.75">
      <c r="B325" s="45"/>
    </row>
    <row r="326" ht="12.75">
      <c r="B326" s="45"/>
    </row>
    <row r="327" ht="12.75">
      <c r="B327" s="45"/>
    </row>
    <row r="328" ht="12.75">
      <c r="B328" s="45"/>
    </row>
    <row r="329" ht="12.75">
      <c r="B329" s="45"/>
    </row>
    <row r="330" ht="12.75">
      <c r="B330" s="45"/>
    </row>
    <row r="331" ht="12.75">
      <c r="B331" s="45"/>
    </row>
    <row r="332" ht="12.75">
      <c r="B332" s="45"/>
    </row>
    <row r="333" ht="12.75">
      <c r="B333" s="45"/>
    </row>
    <row r="334" ht="12.75">
      <c r="B334" s="45"/>
    </row>
  </sheetData>
  <sheetProtection/>
  <mergeCells count="30">
    <mergeCell ref="B1:H3"/>
    <mergeCell ref="G4:H4"/>
    <mergeCell ref="B5:H5"/>
    <mergeCell ref="B6:H6"/>
    <mergeCell ref="A150:A151"/>
    <mergeCell ref="B8:B9"/>
    <mergeCell ref="B68:H68"/>
    <mergeCell ref="B69:H69"/>
    <mergeCell ref="A8:A9"/>
    <mergeCell ref="G67:H67"/>
    <mergeCell ref="A71:A72"/>
    <mergeCell ref="B71:B72"/>
    <mergeCell ref="D71:E71"/>
    <mergeCell ref="B225:H225"/>
    <mergeCell ref="B227:B228"/>
    <mergeCell ref="D227:E227"/>
    <mergeCell ref="F227:H227"/>
    <mergeCell ref="G146:H146"/>
    <mergeCell ref="B147:H147"/>
    <mergeCell ref="B148:H148"/>
    <mergeCell ref="A244:D244"/>
    <mergeCell ref="A243:E243"/>
    <mergeCell ref="F8:H8"/>
    <mergeCell ref="G221:H221"/>
    <mergeCell ref="B222:H224"/>
    <mergeCell ref="B150:B151"/>
    <mergeCell ref="D150:E150"/>
    <mergeCell ref="F150:H150"/>
    <mergeCell ref="F71:H71"/>
    <mergeCell ref="D8:E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4" max="7" man="1"/>
    <brk id="175" max="7" man="1"/>
    <brk id="2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Наталия</cp:lastModifiedBy>
  <cp:lastPrinted>2018-07-13T10:36:40Z</cp:lastPrinted>
  <dcterms:created xsi:type="dcterms:W3CDTF">2003-03-27T14:48:40Z</dcterms:created>
  <dcterms:modified xsi:type="dcterms:W3CDTF">2018-07-26T10:13:13Z</dcterms:modified>
  <cp:category/>
  <cp:version/>
  <cp:contentType/>
  <cp:contentStatus/>
</cp:coreProperties>
</file>